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7235" windowHeight="9975" firstSheet="3" activeTab="3"/>
    <workbookView xWindow="600" yWindow="390" windowWidth="16995" windowHeight="9690" firstSheet="1" activeTab="5"/>
  </bookViews>
  <sheets>
    <sheet name="Október - hlaup 1" sheetId="1" r:id="rId1"/>
    <sheet name="Nóvember hlaup 2" sheetId="4" r:id="rId2"/>
    <sheet name="gamlárshlaup" sheetId="7" r:id="rId3"/>
    <sheet name="janúar" sheetId="8" r:id="rId4"/>
    <sheet name="februar" sheetId="9" r:id="rId5"/>
    <sheet name="Mars" sheetId="10" r:id="rId6"/>
    <sheet name="Stigakeppni karlar og konur" sheetId="6" r:id="rId7"/>
    <sheet name="Stigakeppni lið" sheetId="3" r:id="rId8"/>
  </sheets>
  <externalReferences>
    <externalReference r:id="rId9"/>
  </externalReferences>
  <definedNames>
    <definedName name="nafnalisti">#REF!</definedName>
  </definedNames>
  <calcPr calcId="145621"/>
</workbook>
</file>

<file path=xl/calcChain.xml><?xml version="1.0" encoding="utf-8"?>
<calcChain xmlns="http://schemas.openxmlformats.org/spreadsheetml/2006/main">
  <c r="I73" i="6" l="1"/>
  <c r="I17" i="6"/>
  <c r="W58" i="3"/>
  <c r="W38" i="3"/>
  <c r="W31" i="3"/>
  <c r="W24" i="3"/>
  <c r="W10" i="3"/>
  <c r="W3" i="3"/>
  <c r="T58" i="3"/>
  <c r="T38" i="3"/>
  <c r="T31" i="3"/>
  <c r="T10" i="3"/>
  <c r="I130" i="6"/>
  <c r="I110" i="6"/>
  <c r="W52" i="3" l="1"/>
  <c r="W17" i="3"/>
  <c r="Q58" i="3"/>
  <c r="Q31" i="3"/>
  <c r="Q24" i="3"/>
  <c r="Q10" i="3"/>
  <c r="Q3" i="3"/>
  <c r="D22" i="9"/>
  <c r="D21" i="9"/>
  <c r="D20" i="9"/>
  <c r="D19" i="9"/>
  <c r="D17" i="9"/>
  <c r="D16" i="9"/>
  <c r="D15" i="9"/>
  <c r="D11" i="9"/>
  <c r="D10" i="9"/>
  <c r="D7" i="9"/>
  <c r="D6" i="9"/>
  <c r="D5" i="9"/>
  <c r="N58" i="3" l="1"/>
  <c r="D27" i="8" l="1"/>
  <c r="D25" i="8"/>
  <c r="D16" i="8"/>
  <c r="N10" i="3"/>
  <c r="I28" i="6"/>
  <c r="I108" i="6"/>
  <c r="I157" i="6"/>
  <c r="I153" i="6"/>
  <c r="I125" i="6"/>
  <c r="I126" i="6"/>
  <c r="I133" i="6"/>
  <c r="I138" i="6"/>
  <c r="I87" i="6"/>
  <c r="I88" i="6"/>
  <c r="I79" i="6"/>
  <c r="I89" i="6"/>
  <c r="I62" i="6"/>
  <c r="I68" i="6"/>
  <c r="I83" i="6"/>
  <c r="I90" i="6"/>
  <c r="I91" i="6"/>
  <c r="I18" i="6" l="1"/>
  <c r="I20" i="6"/>
  <c r="I22" i="6"/>
  <c r="I40" i="6"/>
  <c r="I41" i="6"/>
  <c r="I42" i="6"/>
  <c r="I43" i="6"/>
  <c r="I44" i="6"/>
  <c r="I23" i="6"/>
  <c r="I45" i="6"/>
  <c r="I46" i="6"/>
  <c r="I47" i="6"/>
  <c r="I48" i="6"/>
  <c r="I72" i="6"/>
  <c r="I74" i="6"/>
  <c r="I65" i="6"/>
  <c r="I78" i="6"/>
  <c r="I64" i="6"/>
  <c r="I111" i="6"/>
  <c r="I115" i="6"/>
  <c r="I116" i="6"/>
  <c r="I118" i="6"/>
  <c r="I128" i="6"/>
  <c r="I132" i="6"/>
  <c r="I124" i="6"/>
  <c r="I129" i="6"/>
  <c r="I137" i="6"/>
  <c r="I179" i="6"/>
  <c r="I183" i="6"/>
  <c r="I174" i="6"/>
  <c r="I176" i="6"/>
  <c r="I178" i="6"/>
  <c r="I180" i="6"/>
  <c r="I181" i="6"/>
  <c r="I171" i="6"/>
  <c r="I184" i="6"/>
  <c r="I185" i="6"/>
  <c r="I186" i="6"/>
  <c r="I187" i="6"/>
  <c r="I151" i="6"/>
  <c r="I148" i="6"/>
  <c r="I155" i="6"/>
  <c r="A30" i="7"/>
  <c r="D11" i="8" s="1"/>
  <c r="A41" i="7"/>
  <c r="A40" i="7"/>
  <c r="A16" i="7"/>
  <c r="A34" i="7"/>
  <c r="A33" i="7"/>
  <c r="A44" i="7"/>
  <c r="A22" i="7"/>
  <c r="A6" i="7"/>
  <c r="A25" i="7"/>
  <c r="D12" i="8" s="1"/>
  <c r="A26" i="7"/>
  <c r="A19" i="7"/>
  <c r="A18" i="7"/>
  <c r="D18" i="7" s="1"/>
  <c r="A37" i="7"/>
  <c r="A3" i="7"/>
  <c r="A14" i="7"/>
  <c r="A43" i="7"/>
  <c r="A39" i="7"/>
  <c r="A24" i="7"/>
  <c r="A4" i="7"/>
  <c r="A28" i="7"/>
  <c r="A38" i="7"/>
  <c r="D38" i="7" s="1"/>
  <c r="A2" i="7"/>
  <c r="F2" i="7" s="1"/>
  <c r="A23" i="7"/>
  <c r="A9" i="7"/>
  <c r="K31" i="3" s="1"/>
  <c r="A13" i="7"/>
  <c r="A10" i="7"/>
  <c r="A8" i="7"/>
  <c r="A42" i="7"/>
  <c r="A36" i="7"/>
  <c r="A32" i="7"/>
  <c r="A7" i="7"/>
  <c r="D7" i="7" s="1"/>
  <c r="A27" i="7"/>
  <c r="A29" i="7"/>
  <c r="D19" i="8" s="1"/>
  <c r="A11" i="7"/>
  <c r="A15" i="7"/>
  <c r="A31" i="7"/>
  <c r="A21" i="7"/>
  <c r="A35" i="7"/>
  <c r="A12" i="7"/>
  <c r="A20" i="7"/>
  <c r="A17" i="7"/>
  <c r="A5" i="7"/>
  <c r="D5" i="7" s="1"/>
  <c r="D20" i="7" l="1"/>
  <c r="D9" i="8"/>
  <c r="F31" i="7"/>
  <c r="D15" i="8"/>
  <c r="K38" i="3"/>
  <c r="D28" i="7"/>
  <c r="D21" i="8"/>
  <c r="D12" i="7"/>
  <c r="D8" i="8"/>
  <c r="D21" i="7"/>
  <c r="D10" i="8"/>
  <c r="K10" i="3"/>
  <c r="D5" i="8"/>
  <c r="F35" i="7"/>
  <c r="D22" i="8"/>
  <c r="D11" i="7"/>
  <c r="D7" i="8"/>
  <c r="D27" i="7"/>
  <c r="D20" i="8"/>
  <c r="D10" i="7"/>
  <c r="D6" i="8"/>
  <c r="D2" i="7"/>
  <c r="F7" i="7"/>
  <c r="F8" i="7"/>
  <c r="F10" i="7"/>
  <c r="F11" i="7"/>
  <c r="F12" i="7"/>
  <c r="D31" i="7"/>
  <c r="D35" i="7"/>
  <c r="D8" i="7"/>
  <c r="D42" i="7"/>
  <c r="D33" i="4"/>
  <c r="D32" i="4"/>
  <c r="D30" i="4"/>
  <c r="D29" i="4"/>
  <c r="D31" i="4"/>
  <c r="D23" i="4"/>
  <c r="D22" i="4"/>
  <c r="D18" i="4"/>
  <c r="D19" i="4"/>
  <c r="D20" i="4"/>
  <c r="D28" i="4"/>
  <c r="D17" i="4"/>
  <c r="D14" i="4"/>
  <c r="D15" i="4"/>
  <c r="D13" i="4"/>
  <c r="D12" i="4"/>
  <c r="D11" i="4"/>
  <c r="D10" i="4"/>
  <c r="D9" i="4"/>
  <c r="D8" i="4"/>
  <c r="D7" i="4"/>
  <c r="D4" i="4"/>
  <c r="D3" i="4"/>
  <c r="D2" i="4"/>
  <c r="W45" i="3"/>
  <c r="H52" i="3"/>
  <c r="H31" i="3"/>
  <c r="H24" i="3"/>
  <c r="H10" i="3"/>
  <c r="H3" i="3"/>
  <c r="I166" i="6"/>
  <c r="I173" i="6"/>
  <c r="I172" i="6"/>
  <c r="I169" i="6"/>
  <c r="I182" i="6"/>
  <c r="I177" i="6"/>
  <c r="I175" i="6"/>
  <c r="I168" i="6"/>
  <c r="I131" i="6"/>
  <c r="I123" i="6"/>
  <c r="I134" i="6"/>
  <c r="I135" i="6"/>
  <c r="I136" i="6"/>
  <c r="I113" i="6"/>
  <c r="I146" i="6"/>
  <c r="I145" i="6"/>
  <c r="I156" i="6"/>
  <c r="I152" i="6"/>
  <c r="I154" i="6"/>
  <c r="I149" i="6"/>
  <c r="I143" i="6"/>
  <c r="I67" i="6"/>
  <c r="I60" i="6"/>
  <c r="I76" i="6"/>
  <c r="I63" i="6"/>
  <c r="I70" i="6"/>
  <c r="I81" i="6"/>
  <c r="I84" i="6"/>
  <c r="I85" i="6"/>
  <c r="I86" i="6"/>
  <c r="I82" i="6"/>
  <c r="I35" i="6"/>
  <c r="I31" i="6"/>
  <c r="I19" i="6"/>
  <c r="I34" i="6"/>
  <c r="I39" i="6"/>
  <c r="I165" i="6" l="1"/>
  <c r="I170" i="6"/>
  <c r="I167" i="6"/>
  <c r="I164" i="6"/>
  <c r="I5" i="6"/>
  <c r="I59" i="6" l="1"/>
  <c r="I61" i="6"/>
  <c r="I66" i="6"/>
  <c r="I71" i="6"/>
  <c r="I75" i="6"/>
  <c r="I69" i="6"/>
  <c r="I77" i="6"/>
  <c r="I80" i="6"/>
  <c r="I58" i="6"/>
  <c r="I6" i="6"/>
  <c r="I13" i="6"/>
  <c r="I10" i="6"/>
  <c r="I12" i="6"/>
  <c r="I15" i="6"/>
  <c r="I7" i="6"/>
  <c r="I16" i="6"/>
  <c r="I8" i="6"/>
  <c r="I11" i="6"/>
  <c r="I32" i="6"/>
  <c r="I25" i="6"/>
  <c r="I9" i="6"/>
  <c r="I33" i="6"/>
  <c r="I21" i="6"/>
  <c r="I26" i="6"/>
  <c r="I24" i="6"/>
  <c r="I29" i="6"/>
  <c r="I27" i="6"/>
  <c r="I36" i="6"/>
  <c r="I37" i="6"/>
  <c r="I30" i="6"/>
  <c r="I38" i="6"/>
  <c r="I14" i="6"/>
  <c r="I99" i="6"/>
  <c r="I102" i="6"/>
  <c r="I103" i="6"/>
  <c r="I105" i="6"/>
  <c r="I101" i="6"/>
  <c r="I109" i="6"/>
  <c r="I100" i="6"/>
  <c r="I104" i="6"/>
  <c r="I112" i="6"/>
  <c r="I107" i="6"/>
  <c r="I117" i="6"/>
  <c r="I106" i="6"/>
  <c r="I121" i="6"/>
  <c r="I122" i="6"/>
  <c r="I127" i="6"/>
  <c r="I142" i="6"/>
  <c r="I144" i="6"/>
  <c r="I147" i="6"/>
  <c r="I150" i="6"/>
  <c r="B80" i="6"/>
  <c r="B77" i="6"/>
  <c r="B69" i="6"/>
  <c r="B75" i="6"/>
  <c r="B71" i="6"/>
  <c r="B66" i="6"/>
  <c r="B61" i="6"/>
  <c r="B59" i="6"/>
  <c r="B58" i="6"/>
  <c r="E45" i="3" l="1"/>
  <c r="E38" i="3"/>
  <c r="E31" i="3"/>
  <c r="E24" i="3"/>
  <c r="E17" i="3"/>
  <c r="E10" i="3"/>
  <c r="E3" i="3"/>
  <c r="B45" i="3"/>
  <c r="B38" i="3"/>
  <c r="B31" i="3"/>
  <c r="Z31" i="3" s="1"/>
  <c r="B24" i="3"/>
  <c r="B17" i="3"/>
  <c r="B10" i="3"/>
  <c r="Z10" i="3" s="1"/>
  <c r="B3" i="3"/>
  <c r="Z3" i="3" s="1"/>
</calcChain>
</file>

<file path=xl/sharedStrings.xml><?xml version="1.0" encoding="utf-8"?>
<sst xmlns="http://schemas.openxmlformats.org/spreadsheetml/2006/main" count="545" uniqueCount="279">
  <si>
    <t>Nafn</t>
  </si>
  <si>
    <t>Kennitala</t>
  </si>
  <si>
    <t>lið</t>
  </si>
  <si>
    <t>Finnbogi Reynisson</t>
  </si>
  <si>
    <t>270775-4039</t>
  </si>
  <si>
    <t>Valur Ásmundsson</t>
  </si>
  <si>
    <t>190676-5799</t>
  </si>
  <si>
    <t>Sævar Helgason</t>
  </si>
  <si>
    <t>020773-5109</t>
  </si>
  <si>
    <t>Gunna og drullusokkarnir</t>
  </si>
  <si>
    <t>Ágúst Bergur Kárason</t>
  </si>
  <si>
    <t>050173-3139</t>
  </si>
  <si>
    <t>Sonja Sif Jóhannsdóttir</t>
  </si>
  <si>
    <t>Erla Björnsdóttir</t>
  </si>
  <si>
    <t>280268-4619</t>
  </si>
  <si>
    <t>Gréta Björnsdóttir</t>
  </si>
  <si>
    <t>280268-4889</t>
  </si>
  <si>
    <t>Stefán Þór Jósefsson</t>
  </si>
  <si>
    <t>180793-2599</t>
  </si>
  <si>
    <t>UFA</t>
  </si>
  <si>
    <t>Sigurður F. Sigurðsson</t>
  </si>
  <si>
    <t>120465-5979</t>
  </si>
  <si>
    <t xml:space="preserve">Aðalsteinn Hjelm </t>
  </si>
  <si>
    <t>230976-4309</t>
  </si>
  <si>
    <t>Axel og aumingjarnir</t>
  </si>
  <si>
    <t>Unnar Jónsson</t>
  </si>
  <si>
    <t>130467-5049</t>
  </si>
  <si>
    <t>Fiskikóngarnir</t>
  </si>
  <si>
    <t>Arnar Bragason</t>
  </si>
  <si>
    <t>180872-3619</t>
  </si>
  <si>
    <t>Sérsveit Sonju</t>
  </si>
  <si>
    <t>Halldór Arinbjarnarson</t>
  </si>
  <si>
    <t>180265-3849</t>
  </si>
  <si>
    <t>Axel Ernir Viðarsson</t>
  </si>
  <si>
    <t>201279-3139</t>
  </si>
  <si>
    <t xml:space="preserve">Anakin Avila </t>
  </si>
  <si>
    <t>260297-2799</t>
  </si>
  <si>
    <t>Vilborg Jóhannsdóttir</t>
  </si>
  <si>
    <t>100559-7819</t>
  </si>
  <si>
    <t>Rakel Káradóttir</t>
  </si>
  <si>
    <t>060579-5559</t>
  </si>
  <si>
    <t>Rögnvaldur Björnsson</t>
  </si>
  <si>
    <t>290881-5959</t>
  </si>
  <si>
    <t>Guðmundur Bj. Guðmundsson</t>
  </si>
  <si>
    <t>190962-2379</t>
  </si>
  <si>
    <t>121173-5739</t>
  </si>
  <si>
    <t>Hannes Kristjánsson</t>
  </si>
  <si>
    <t>Gísli Einar Árnason</t>
  </si>
  <si>
    <t>230474-4009</t>
  </si>
  <si>
    <t>Sigríður Björg Einarsdóttir</t>
  </si>
  <si>
    <t>140266-4269</t>
  </si>
  <si>
    <t>150666-3259</t>
  </si>
  <si>
    <t>Finnur Dagsson</t>
  </si>
  <si>
    <t>200567-5019</t>
  </si>
  <si>
    <t>Jón Hlynur Sigurðsson</t>
  </si>
  <si>
    <t>240958-2959</t>
  </si>
  <si>
    <t>Símon Þórhallsson</t>
  </si>
  <si>
    <t>080199-3179</t>
  </si>
  <si>
    <t>Ingibjörg Jónsdóttir</t>
  </si>
  <si>
    <t>131260-5989</t>
  </si>
  <si>
    <t>Þóra Þorleifsdóttir</t>
  </si>
  <si>
    <t>Sigrún Helga Snæbjörnsdóttir</t>
  </si>
  <si>
    <t>271272-5969</t>
  </si>
  <si>
    <t>Einar Ingimundarson</t>
  </si>
  <si>
    <t>091074-4279</t>
  </si>
  <si>
    <t>Þorbergur Ingi Jónsson</t>
  </si>
  <si>
    <t>070577-3219</t>
  </si>
  <si>
    <t>Kári Þorleifsson</t>
  </si>
  <si>
    <t>041082-5939</t>
  </si>
  <si>
    <t>Þorleifur Níelsson</t>
  </si>
  <si>
    <t>281178-4239</t>
  </si>
  <si>
    <t>Pungarnir</t>
  </si>
  <si>
    <t>090181-5489</t>
  </si>
  <si>
    <t>tími</t>
  </si>
  <si>
    <t>060775-5679</t>
  </si>
  <si>
    <t>Eyrarskokk hreinar meyjar</t>
  </si>
  <si>
    <t>Hlaup 1</t>
  </si>
  <si>
    <t>Samtals</t>
  </si>
  <si>
    <t>Stig</t>
  </si>
  <si>
    <t>Þorbergur</t>
  </si>
  <si>
    <t>Sævar</t>
  </si>
  <si>
    <t>Guðrún Nýbjörg</t>
  </si>
  <si>
    <t>Gísli</t>
  </si>
  <si>
    <t>Beggi</t>
  </si>
  <si>
    <t>Sonja</t>
  </si>
  <si>
    <t>Halldór</t>
  </si>
  <si>
    <t>Arnar</t>
  </si>
  <si>
    <t>Sigga</t>
  </si>
  <si>
    <t>Stefán</t>
  </si>
  <si>
    <t>Símon</t>
  </si>
  <si>
    <t>Anakin</t>
  </si>
  <si>
    <t xml:space="preserve">Axel  </t>
  </si>
  <si>
    <t>Bibbi</t>
  </si>
  <si>
    <t>Aðalsteinn</t>
  </si>
  <si>
    <t>Þengill</t>
  </si>
  <si>
    <t>Valur</t>
  </si>
  <si>
    <t>Finnbogi</t>
  </si>
  <si>
    <t>Unnar</t>
  </si>
  <si>
    <t>Hannes</t>
  </si>
  <si>
    <t>Rakel</t>
  </si>
  <si>
    <t>Þóra</t>
  </si>
  <si>
    <t>Sigrún</t>
  </si>
  <si>
    <t>Inda</t>
  </si>
  <si>
    <t>Kári</t>
  </si>
  <si>
    <t>Þorleifur</t>
  </si>
  <si>
    <t>Rögnvaldur</t>
  </si>
  <si>
    <t>Aldursflokkar.</t>
  </si>
  <si>
    <t>Heildarúrslit</t>
  </si>
  <si>
    <t>Karlar</t>
  </si>
  <si>
    <t>Konur</t>
  </si>
  <si>
    <t>Ungir menn</t>
  </si>
  <si>
    <t>Gamlir karlar</t>
  </si>
  <si>
    <t>Ungar konur</t>
  </si>
  <si>
    <t>Eldri konur</t>
  </si>
  <si>
    <t>Aðalsteinn Hjelm   230976-4309   Axel og aumingjarnir</t>
  </si>
  <si>
    <t>Anakin Avila 260297-2799  UFA</t>
  </si>
  <si>
    <t>Arnar Bragason   180872-3619   Sérsveit Sonju</t>
  </si>
  <si>
    <t>Axel Ernir Viðarsson   201279-3139   Axel og aumingjarnir</t>
  </si>
  <si>
    <t>Ágúst Bergur Kárason   050173-3139  Gunna og drullusokkarnir</t>
  </si>
  <si>
    <t xml:space="preserve">Einar Ingimundarson  091074 - 4279   </t>
  </si>
  <si>
    <t>Erla Björnsdóttir   280268 - 4619</t>
  </si>
  <si>
    <t>Finnbogi Reynisson  270775 - 4039  Fiskikóngarnir</t>
  </si>
  <si>
    <t>Gísli Einar Árnason  230474 - 4009  Gunna og drullusokkarnir</t>
  </si>
  <si>
    <t>Gréta Björnsdóttir  280268 - 4889</t>
  </si>
  <si>
    <t>Halldór Arinbjarnarson  180265 - 3849  Sérsveit Sonju</t>
  </si>
  <si>
    <t>Hannes Kristjánsson  121173 - 5739  Fiskikóngarnir</t>
  </si>
  <si>
    <t>Ingibjörg Jónsdóttir  131260 - 5989  Eyrarskokk hreinar meyjar</t>
  </si>
  <si>
    <t>Jón Hlynur Sigurðsson  240958 - 2959</t>
  </si>
  <si>
    <t>Kári Þorleifsson  090181 - 5489  Pungarnir</t>
  </si>
  <si>
    <t>Rakel Káradóttir  060579 - 5559   Eyrarskokk hreinar meyjar</t>
  </si>
  <si>
    <t>Sigríður Björg Einarsdóttir  140266 - 4269   Sérsveit Sonju</t>
  </si>
  <si>
    <t>Sigrún Helga Snæbjörnsdóttir   271272 - 5969   Eyrarskokk hreinar meyjar</t>
  </si>
  <si>
    <t>Sigurður F. Sigurðsson  120465 - 5979   Axel og aumingjarnir</t>
  </si>
  <si>
    <t>Símon Þórhallsson   080199 - 3179   UFA</t>
  </si>
  <si>
    <t>Sonja Sif Jóhannsdóttir   060775 - 5679   Sérsveit Sonju</t>
  </si>
  <si>
    <t>Stefán Þór Jósefsson   180793 - 2599   UFA</t>
  </si>
  <si>
    <t>Sævar Helgason   020773 -  5109   Gunna og Drullusokkarnir</t>
  </si>
  <si>
    <t>Unnar Jónsson  130467 - 5049  Fiskikóngarnir</t>
  </si>
  <si>
    <t>Valur Ásmundsson  190676 - 5799   Fiskikóngarnir</t>
  </si>
  <si>
    <t>Þorbergur Ingi Jónsson   041082 - 5939   Gunna og drullusokkarnir</t>
  </si>
  <si>
    <t>Þorleifur Níelsson   281178 - 4239   Pungarnir</t>
  </si>
  <si>
    <t>Þóra Þorleifsdóttir   070577 - 3219   Eyrarskokk hreinar meyjar</t>
  </si>
  <si>
    <t>Nafn  Kennitala  lið</t>
  </si>
  <si>
    <t>Tilraun</t>
  </si>
  <si>
    <t>Okt</t>
  </si>
  <si>
    <t>Nóv</t>
  </si>
  <si>
    <t>Des</t>
  </si>
  <si>
    <t>Jan</t>
  </si>
  <si>
    <t>Feb</t>
  </si>
  <si>
    <t>Mar</t>
  </si>
  <si>
    <t>Nafn:</t>
  </si>
  <si>
    <t>,</t>
  </si>
  <si>
    <t>Guðrún Nýbjörg Svanbergsdóttir  170671-3929  Gunna og drullusokkarnir</t>
  </si>
  <si>
    <t>Rannveig Oddsdóttir  151273 - 5219   Sérsveit Sonju</t>
  </si>
  <si>
    <t>Ásta Margrét Ásmundsdóttir 291163 - 5649</t>
  </si>
  <si>
    <t>Berglind Björk Guðmundsdóttir 280398 - 4060</t>
  </si>
  <si>
    <t>Arna Alfreðsdóttir 250562 - 4549</t>
  </si>
  <si>
    <t>Sigríður Steinbjörnsdóttir  251260 - 3389</t>
  </si>
  <si>
    <t>Halldór Brynjarsson  100859 - 4249</t>
  </si>
  <si>
    <t>Sæmundur Elíasson  120777 - 4919</t>
  </si>
  <si>
    <t>Bjarni Guðleifsson  210642 - 4639</t>
  </si>
  <si>
    <t>Sigrún Lóa Kristjánsdóttir 040275 - 4449</t>
  </si>
  <si>
    <t>Hólmfríður Indriðadóttir  080276 - 3629</t>
  </si>
  <si>
    <t>Guðríður Ólafsdóttir  230770 - 6039</t>
  </si>
  <si>
    <t>Hanna Þórey Guðmundsdóttir  230176 - 5159</t>
  </si>
  <si>
    <t>gunnar Jóhannsson 021262-2429</t>
  </si>
  <si>
    <t>Gunnar Jóhannsson 021262-2429</t>
  </si>
  <si>
    <t>Á-i</t>
  </si>
  <si>
    <t>Sæmundur Elíasson</t>
  </si>
  <si>
    <t>Gunnar Jóhannsson</t>
  </si>
  <si>
    <t>Halldór Brynjarsson</t>
  </si>
  <si>
    <t>Bjarni Guðleifsson</t>
  </si>
  <si>
    <t>Rannveig Odds</t>
  </si>
  <si>
    <t>Berglind Björk Guðmundsdóttir</t>
  </si>
  <si>
    <t>Hanna Þórey Guðmundsdóttir</t>
  </si>
  <si>
    <t>Guðríður Ólafsdóttir</t>
  </si>
  <si>
    <t>Ásta Margrét Ásmundsdóttir</t>
  </si>
  <si>
    <t>Hólmfríður Indriðadóttir</t>
  </si>
  <si>
    <t>Sigrún Lóa Kristjánsdóttir</t>
  </si>
  <si>
    <t>Sigríður Steinbjörnsdóttir</t>
  </si>
  <si>
    <t>Arna Alfreðsdóttir</t>
  </si>
  <si>
    <t>Rannveig Oddsdóttir</t>
  </si>
  <si>
    <t>Guðrún Nýbjörg Svanbergsdóttir</t>
  </si>
  <si>
    <t>Hlaup 2</t>
  </si>
  <si>
    <t>Finnur Dagsson  200567 - 5019  Fiskikóngarnir</t>
  </si>
  <si>
    <t xml:space="preserve">Finnur </t>
  </si>
  <si>
    <t>HAH</t>
  </si>
  <si>
    <t>Hanna Þórey</t>
  </si>
  <si>
    <t>Halldór Brynjars</t>
  </si>
  <si>
    <t>Arna Alfreðs</t>
  </si>
  <si>
    <t>stig</t>
  </si>
  <si>
    <t>Samtals stig</t>
  </si>
  <si>
    <t>Bæting</t>
  </si>
  <si>
    <t>Ingibjörg Halldórsdsdóttir - 260980 - 5729</t>
  </si>
  <si>
    <t>Þengill Stefánsson   150666 - 3259   Axel og aumingjarnir</t>
  </si>
  <si>
    <t>Þengill Stefánsson</t>
  </si>
  <si>
    <t>Ingibjörg Halldórsdóttir</t>
  </si>
  <si>
    <t xml:space="preserve">Unnsteinn Jónsson 151263-4029 </t>
  </si>
  <si>
    <t>Friðleifur Friðleifsson 300370-5279</t>
  </si>
  <si>
    <t>Ólafía Kvaran 060870-5199</t>
  </si>
  <si>
    <t>Hermann Gunnar Jónsson 1909684219</t>
  </si>
  <si>
    <t>Hekla Liv 130697-2599</t>
  </si>
  <si>
    <t xml:space="preserve">Sara Dögg Pétursdóttir 180176-5439  </t>
  </si>
  <si>
    <t>Brynhildur Bjarnadóttir 0702745079</t>
  </si>
  <si>
    <t>Hrefna Bjarnadóttir 3010647999</t>
  </si>
  <si>
    <t>Baldvin Þór Magnússon 0704993399</t>
  </si>
  <si>
    <t>Katrín Snædal Jónsdóttir 1808713499</t>
  </si>
  <si>
    <t>Þórarinn Torfason 0201665259</t>
  </si>
  <si>
    <t>Fjóla Dröfn Guðmundsdóttir 1411843429</t>
  </si>
  <si>
    <t>Rafn Elíasson 2907533849</t>
  </si>
  <si>
    <t>Jörundur Traustason 1405504189</t>
  </si>
  <si>
    <t>Sigurjón Ólafsson 0611693859</t>
  </si>
  <si>
    <t>Ingvi J. Ingvason 0910623489</t>
  </si>
  <si>
    <t>Sigursteinn Jónsson 2606784939</t>
  </si>
  <si>
    <t>Jón Óttar Birgisson 0904744059</t>
  </si>
  <si>
    <t>Hrafnhildur Georgsdóttir 1103764649</t>
  </si>
  <si>
    <t>Ellert Gunnsteinsson 0701633659</t>
  </si>
  <si>
    <t>Björn Kristinn Jónsson 0904983049</t>
  </si>
  <si>
    <t>Bæting frá síðasta hlaupi</t>
  </si>
  <si>
    <t>Bæting frá versta tíma</t>
  </si>
  <si>
    <t>Friðleifur Friðleifsson</t>
  </si>
  <si>
    <t>Baldvin Þór Magnússon</t>
  </si>
  <si>
    <t>Ingvi J. Ingvason</t>
  </si>
  <si>
    <t>Sigurjón Ólafsson</t>
  </si>
  <si>
    <t>Unnsteinn Jónsson</t>
  </si>
  <si>
    <t>Hermann Gunnar Jónsson</t>
  </si>
  <si>
    <t>Jón Óttar Birgisson</t>
  </si>
  <si>
    <t>Björn Kristinn Jónsson</t>
  </si>
  <si>
    <t>Örvar Sigurgeirsson</t>
  </si>
  <si>
    <t>Rafn Elíasson</t>
  </si>
  <si>
    <t>Sigursteinn Jónsson</t>
  </si>
  <si>
    <t>Þórarinn Torfason</t>
  </si>
  <si>
    <t>Jörundur Traustason</t>
  </si>
  <si>
    <t>Fjóla Dröfn  Guðmundsdóttir</t>
  </si>
  <si>
    <t>Ólafía Kvaran</t>
  </si>
  <si>
    <t>Hrefna Bjarnadóttir</t>
  </si>
  <si>
    <t>Hrafnhildur Georgsdóttir</t>
  </si>
  <si>
    <t>Katrín Snædal Húnsdóttir</t>
  </si>
  <si>
    <t>Sara Dögg Pétursdóttir</t>
  </si>
  <si>
    <t>Hekla Liv</t>
  </si>
  <si>
    <t>Brynhildur Bjarnadóttir</t>
  </si>
  <si>
    <t>Ingvi Ingvason</t>
  </si>
  <si>
    <t>Fjóla Dröfn Guðmundsdóttir</t>
  </si>
  <si>
    <t>Ellert Gunnsteinsson</t>
  </si>
  <si>
    <t>Hlaup 3</t>
  </si>
  <si>
    <t>Örvar Sigursteinsson</t>
  </si>
  <si>
    <t>ógr</t>
  </si>
  <si>
    <t>Anja Þórdís Karlsdóttir</t>
  </si>
  <si>
    <t>Hildigunnur Svavarsdóttir</t>
  </si>
  <si>
    <t>Alma Rún Ólafsdóttir</t>
  </si>
  <si>
    <t>Elma Eysteinsdóttir</t>
  </si>
  <si>
    <t>Anja Þórdís Karlsdóttir 0907752279 Die frauen und der man in den lederhousen</t>
  </si>
  <si>
    <t>Hildigunnur Svavarsdóttir 2111673279</t>
  </si>
  <si>
    <t xml:space="preserve">Elma Eysteinsdóttir 2709824769 </t>
  </si>
  <si>
    <t>Alma Rún Ólafsdóttir 1402824809</t>
  </si>
  <si>
    <t>Valgeir Bergmann 1901744849  Mannsarun</t>
  </si>
  <si>
    <t>Valgeir Bergmann</t>
  </si>
  <si>
    <t>Bryndís María Davíðsdóttir</t>
  </si>
  <si>
    <t>Hlaup 4</t>
  </si>
  <si>
    <t>Guðrún Nýbjörg Svanbjörnsdóttir  170671-3929  Gunna og drullusokkarnir</t>
  </si>
  <si>
    <t>Örvar Sigurgeirsson  050471-5869   Axel og aumingjarnir</t>
  </si>
  <si>
    <t>Bryndís María Davíðsdóttir 1301744939  Die Frauen und der Man in den Lederhosen</t>
  </si>
  <si>
    <t>Einar Ingimundarson  091074 - 4279   Die Frauen und der Man in den Lederhosen</t>
  </si>
  <si>
    <t>Sara Dögg Pétursdóttir 180176-5439  Die Frauen und der Man in den Lederhosen</t>
  </si>
  <si>
    <t>Die Frauen und der Man in den Lederhosen</t>
  </si>
  <si>
    <t>Bryndís</t>
  </si>
  <si>
    <t>Einar</t>
  </si>
  <si>
    <t>Sara</t>
  </si>
  <si>
    <t>Breyting frá síðasta hlaupi</t>
  </si>
  <si>
    <t>Hlaup 5</t>
  </si>
  <si>
    <t>Bjartmar Örnuson 280688 - 4019 ufa</t>
  </si>
  <si>
    <t>Heiðrún Dís Stefánsdóttir 040593 - 3579</t>
  </si>
  <si>
    <t>Valgeir Bergmann 1901744849  Masssarun</t>
  </si>
  <si>
    <t>Bjartmar Örnuson</t>
  </si>
  <si>
    <t>Heiðrún Dís</t>
  </si>
  <si>
    <t>Hlaup 6</t>
  </si>
  <si>
    <t>1. sæti</t>
  </si>
  <si>
    <t>2.sæti</t>
  </si>
  <si>
    <t>3.sæti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</si>
</sst>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46" fontId="0" fillId="0" borderId="0" xfId="0" applyNumberFormat="1"/>
    <xf numFmtId="21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1" fontId="0" fillId="0" borderId="0" xfId="0" applyNumberFormat="1" applyAlignment="1">
      <alignment horizontal="center"/>
    </xf>
    <xf numFmtId="46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45" fontId="0" fillId="0" borderId="0" xfId="0" applyNumberFormat="1"/>
    <xf numFmtId="10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bbi/Downloads/gaml&#225;rshlaup_2013_urslit_einf&#246;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km hlaup og ganga"/>
      <sheetName val="10 km hlaup og ganga"/>
    </sheetNames>
    <sheetDataSet>
      <sheetData sheetId="0" refreshError="1"/>
      <sheetData sheetId="1" refreshError="1">
        <row r="2">
          <cell r="A2">
            <v>2.4293981481481482E-2</v>
          </cell>
        </row>
        <row r="3">
          <cell r="A3">
            <v>2.6469907407407411E-2</v>
          </cell>
        </row>
        <row r="4">
          <cell r="A4">
            <v>2.855324074074074E-2</v>
          </cell>
        </row>
        <row r="5">
          <cell r="A5">
            <v>2.8715277777777781E-2</v>
          </cell>
        </row>
        <row r="6">
          <cell r="A6">
            <v>3.0844907407407404E-2</v>
          </cell>
        </row>
        <row r="7">
          <cell r="A7">
            <v>3.1122685185185187E-2</v>
          </cell>
        </row>
        <row r="8">
          <cell r="A8">
            <v>3.1400462962962963E-2</v>
          </cell>
        </row>
        <row r="9">
          <cell r="A9">
            <v>3.1770833333333331E-2</v>
          </cell>
        </row>
        <row r="10">
          <cell r="A10">
            <v>3.1863425925925927E-2</v>
          </cell>
        </row>
        <row r="11">
          <cell r="A11">
            <v>3.2372685185185185E-2</v>
          </cell>
        </row>
        <row r="12">
          <cell r="A12">
            <v>3.3055555555555553E-2</v>
          </cell>
        </row>
        <row r="13">
          <cell r="A13">
            <v>3.3206018518518517E-2</v>
          </cell>
        </row>
        <row r="14">
          <cell r="A14">
            <v>3.3275462962962958E-2</v>
          </cell>
        </row>
        <row r="15">
          <cell r="A15">
            <v>3.3587962962962965E-2</v>
          </cell>
        </row>
        <row r="16">
          <cell r="A16">
            <v>3.3773148148148149E-2</v>
          </cell>
        </row>
        <row r="17">
          <cell r="A17">
            <v>3.3842592592592598E-2</v>
          </cell>
        </row>
        <row r="18">
          <cell r="A18">
            <v>3.4317129629629628E-2</v>
          </cell>
        </row>
        <row r="19">
          <cell r="A19">
            <v>3.4976851851851849E-2</v>
          </cell>
        </row>
        <row r="20">
          <cell r="A20">
            <v>3.5115740740740746E-2</v>
          </cell>
        </row>
        <row r="21">
          <cell r="A21">
            <v>3.5115740740740746E-2</v>
          </cell>
        </row>
        <row r="22">
          <cell r="A22">
            <v>3.5196759259259254E-2</v>
          </cell>
        </row>
        <row r="23">
          <cell r="A23">
            <v>3.5439814814814813E-2</v>
          </cell>
        </row>
        <row r="24">
          <cell r="A24">
            <v>3.5474537037037041E-2</v>
          </cell>
        </row>
        <row r="25">
          <cell r="A25">
            <v>3.5555555555555556E-2</v>
          </cell>
        </row>
        <row r="26">
          <cell r="A26">
            <v>3.6400462962962961E-2</v>
          </cell>
        </row>
        <row r="27">
          <cell r="A27">
            <v>3.7372685185185189E-2</v>
          </cell>
        </row>
        <row r="28">
          <cell r="A28">
            <v>3.7499999999999999E-2</v>
          </cell>
        </row>
        <row r="29">
          <cell r="A29">
            <v>3.7905092592592594E-2</v>
          </cell>
        </row>
        <row r="30">
          <cell r="A30">
            <v>3.7928240740740742E-2</v>
          </cell>
        </row>
        <row r="31">
          <cell r="A31">
            <v>3.7939814814814815E-2</v>
          </cell>
        </row>
        <row r="32">
          <cell r="A32">
            <v>3.8321759259259257E-2</v>
          </cell>
        </row>
        <row r="33">
          <cell r="A33">
            <v>3.8483796296296294E-2</v>
          </cell>
        </row>
        <row r="34">
          <cell r="A34">
            <v>3.8784722222222227E-2</v>
          </cell>
        </row>
        <row r="35">
          <cell r="A35">
            <v>3.8935185185185191E-2</v>
          </cell>
        </row>
        <row r="36">
          <cell r="A36">
            <v>3.9178240740740743E-2</v>
          </cell>
        </row>
        <row r="37">
          <cell r="A37">
            <v>3.9398148148148147E-2</v>
          </cell>
        </row>
        <row r="38">
          <cell r="A38">
            <v>4.0497685185185185E-2</v>
          </cell>
        </row>
        <row r="39">
          <cell r="A39">
            <v>4.0763888888888891E-2</v>
          </cell>
        </row>
        <row r="40">
          <cell r="A40">
            <v>4.0810185185185185E-2</v>
          </cell>
        </row>
        <row r="41">
          <cell r="A41">
            <v>4.08912037037037E-2</v>
          </cell>
        </row>
        <row r="42">
          <cell r="A42">
            <v>4.1400462962962965E-2</v>
          </cell>
        </row>
        <row r="43">
          <cell r="A43">
            <v>4.4513888888888888E-2</v>
          </cell>
        </row>
        <row r="44">
          <cell r="A44">
            <v>4.4641203703703704E-2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34"/>
  <sheetViews>
    <sheetView workbookViewId="0"/>
    <sheetView workbookViewId="1">
      <selection activeCell="B1" sqref="B1:B1048576"/>
    </sheetView>
  </sheetViews>
  <sheetFormatPr defaultRowHeight="15" x14ac:dyDescent="0.25"/>
  <cols>
    <col min="2" max="2" width="27.5703125" customWidth="1"/>
    <col min="3" max="3" width="12.42578125" customWidth="1"/>
    <col min="4" max="4" width="23.7109375" customWidth="1"/>
  </cols>
  <sheetData>
    <row r="1" spans="1:6" s="1" customFormat="1" x14ac:dyDescent="0.25">
      <c r="A1" s="1" t="s">
        <v>73</v>
      </c>
      <c r="B1" s="1" t="s">
        <v>0</v>
      </c>
      <c r="C1" s="1" t="s">
        <v>1</v>
      </c>
      <c r="D1" s="1" t="s">
        <v>2</v>
      </c>
      <c r="E1" s="1" t="s">
        <v>78</v>
      </c>
      <c r="F1" s="1" t="s">
        <v>143</v>
      </c>
    </row>
    <row r="2" spans="1:6" x14ac:dyDescent="0.25">
      <c r="A2" s="2">
        <v>2.344907407407407E-2</v>
      </c>
      <c r="B2" t="s">
        <v>65</v>
      </c>
      <c r="C2" t="s">
        <v>68</v>
      </c>
      <c r="D2" t="s">
        <v>9</v>
      </c>
      <c r="E2">
        <v>10</v>
      </c>
      <c r="F2">
        <v>20</v>
      </c>
    </row>
    <row r="3" spans="1:6" x14ac:dyDescent="0.25">
      <c r="A3" s="3">
        <v>2.7268518518518515E-2</v>
      </c>
      <c r="B3" t="s">
        <v>10</v>
      </c>
      <c r="C3" t="s">
        <v>11</v>
      </c>
      <c r="D3" t="s">
        <v>9</v>
      </c>
      <c r="E3">
        <v>10</v>
      </c>
      <c r="F3">
        <v>20</v>
      </c>
    </row>
    <row r="4" spans="1:6" x14ac:dyDescent="0.25">
      <c r="A4" s="3">
        <v>2.7546296296296294E-2</v>
      </c>
      <c r="B4" t="s">
        <v>7</v>
      </c>
      <c r="C4" t="s">
        <v>8</v>
      </c>
      <c r="D4" t="s">
        <v>9</v>
      </c>
      <c r="E4">
        <v>9</v>
      </c>
      <c r="F4">
        <v>18</v>
      </c>
    </row>
    <row r="5" spans="1:6" x14ac:dyDescent="0.25">
      <c r="A5" s="3">
        <v>3.0243055555555554E-2</v>
      </c>
      <c r="B5" t="s">
        <v>52</v>
      </c>
      <c r="C5" t="s">
        <v>53</v>
      </c>
      <c r="E5">
        <v>8</v>
      </c>
      <c r="F5">
        <v>17</v>
      </c>
    </row>
    <row r="6" spans="1:6" x14ac:dyDescent="0.25">
      <c r="A6" s="3">
        <v>3.0405092592592591E-2</v>
      </c>
      <c r="B6" t="s">
        <v>28</v>
      </c>
      <c r="C6" t="s">
        <v>29</v>
      </c>
      <c r="D6" t="s">
        <v>30</v>
      </c>
      <c r="E6">
        <v>7</v>
      </c>
      <c r="F6">
        <v>16</v>
      </c>
    </row>
    <row r="7" spans="1:6" x14ac:dyDescent="0.25">
      <c r="A7" s="3">
        <v>3.0439814814814819E-2</v>
      </c>
      <c r="B7" t="s">
        <v>17</v>
      </c>
      <c r="C7" t="s">
        <v>18</v>
      </c>
      <c r="D7" t="s">
        <v>19</v>
      </c>
      <c r="E7">
        <v>9</v>
      </c>
      <c r="F7">
        <v>18</v>
      </c>
    </row>
    <row r="8" spans="1:6" x14ac:dyDescent="0.25">
      <c r="A8" s="3">
        <v>3.050925925925926E-2</v>
      </c>
      <c r="B8" t="s">
        <v>56</v>
      </c>
      <c r="C8" t="s">
        <v>57</v>
      </c>
      <c r="D8" t="s">
        <v>19</v>
      </c>
      <c r="E8">
        <v>8</v>
      </c>
      <c r="F8">
        <v>17</v>
      </c>
    </row>
    <row r="9" spans="1:6" x14ac:dyDescent="0.25">
      <c r="A9" s="3">
        <v>3.0624999999999999E-2</v>
      </c>
      <c r="B9" t="s">
        <v>35</v>
      </c>
      <c r="C9" t="s">
        <v>36</v>
      </c>
      <c r="D9" t="s">
        <v>19</v>
      </c>
      <c r="E9">
        <v>7</v>
      </c>
      <c r="F9">
        <v>16</v>
      </c>
    </row>
    <row r="10" spans="1:6" x14ac:dyDescent="0.25">
      <c r="A10" s="3">
        <v>3.0810185185185187E-2</v>
      </c>
      <c r="B10" t="s">
        <v>63</v>
      </c>
      <c r="C10" t="s">
        <v>64</v>
      </c>
      <c r="E10">
        <v>6</v>
      </c>
      <c r="F10">
        <v>15</v>
      </c>
    </row>
    <row r="11" spans="1:6" x14ac:dyDescent="0.25">
      <c r="A11" s="3">
        <v>3.1273148148148147E-2</v>
      </c>
      <c r="B11" t="s">
        <v>12</v>
      </c>
      <c r="C11" t="s">
        <v>74</v>
      </c>
      <c r="D11" t="s">
        <v>30</v>
      </c>
      <c r="E11">
        <v>10</v>
      </c>
      <c r="F11">
        <v>20</v>
      </c>
    </row>
    <row r="12" spans="1:6" x14ac:dyDescent="0.25">
      <c r="A12" s="3">
        <v>3.1770833333333331E-2</v>
      </c>
      <c r="B12" t="s">
        <v>31</v>
      </c>
      <c r="C12" t="s">
        <v>32</v>
      </c>
      <c r="D12" t="s">
        <v>30</v>
      </c>
      <c r="E12">
        <v>6</v>
      </c>
      <c r="F12">
        <v>15</v>
      </c>
    </row>
    <row r="13" spans="1:6" x14ac:dyDescent="0.25">
      <c r="A13" s="3">
        <v>3.1793981481481479E-2</v>
      </c>
      <c r="B13" t="s">
        <v>33</v>
      </c>
      <c r="C13" t="s">
        <v>34</v>
      </c>
      <c r="D13" t="s">
        <v>24</v>
      </c>
      <c r="E13">
        <v>5</v>
      </c>
      <c r="F13">
        <v>14</v>
      </c>
    </row>
    <row r="14" spans="1:6" x14ac:dyDescent="0.25">
      <c r="A14" s="3">
        <v>3.2106481481481479E-2</v>
      </c>
      <c r="B14" t="s">
        <v>22</v>
      </c>
      <c r="C14" t="s">
        <v>23</v>
      </c>
      <c r="D14" t="s">
        <v>24</v>
      </c>
      <c r="E14">
        <v>4</v>
      </c>
      <c r="F14">
        <v>14</v>
      </c>
    </row>
    <row r="15" spans="1:6" x14ac:dyDescent="0.25">
      <c r="A15" s="3">
        <v>3.2303240740740737E-2</v>
      </c>
      <c r="B15" t="s">
        <v>5</v>
      </c>
      <c r="C15" t="s">
        <v>6</v>
      </c>
      <c r="D15" t="s">
        <v>27</v>
      </c>
      <c r="E15">
        <v>3</v>
      </c>
      <c r="F15">
        <v>13</v>
      </c>
    </row>
    <row r="16" spans="1:6" x14ac:dyDescent="0.25">
      <c r="A16" s="3">
        <v>3.2662037037037038E-2</v>
      </c>
      <c r="B16" t="s">
        <v>49</v>
      </c>
      <c r="C16" t="s">
        <v>50</v>
      </c>
      <c r="D16" t="s">
        <v>30</v>
      </c>
      <c r="E16">
        <v>10</v>
      </c>
      <c r="F16">
        <v>20</v>
      </c>
    </row>
    <row r="17" spans="1:6" x14ac:dyDescent="0.25">
      <c r="A17" s="3">
        <v>3.2673611111111105E-2</v>
      </c>
      <c r="B17" t="s">
        <v>3</v>
      </c>
      <c r="C17" t="s">
        <v>4</v>
      </c>
      <c r="D17" t="s">
        <v>27</v>
      </c>
      <c r="E17">
        <v>2</v>
      </c>
      <c r="F17">
        <v>12</v>
      </c>
    </row>
    <row r="18" spans="1:6" x14ac:dyDescent="0.25">
      <c r="A18" s="3">
        <v>3.3738425925925929E-2</v>
      </c>
      <c r="B18" t="s">
        <v>195</v>
      </c>
      <c r="C18" t="s">
        <v>51</v>
      </c>
      <c r="D18" t="s">
        <v>24</v>
      </c>
      <c r="E18">
        <v>5</v>
      </c>
      <c r="F18">
        <v>13</v>
      </c>
    </row>
    <row r="19" spans="1:6" x14ac:dyDescent="0.25">
      <c r="A19" s="3">
        <v>3.4050925925925922E-2</v>
      </c>
      <c r="B19" t="s">
        <v>39</v>
      </c>
      <c r="C19" t="s">
        <v>40</v>
      </c>
      <c r="D19" t="s">
        <v>75</v>
      </c>
      <c r="E19">
        <v>9</v>
      </c>
      <c r="F19">
        <v>18</v>
      </c>
    </row>
    <row r="20" spans="1:6" x14ac:dyDescent="0.25">
      <c r="A20" s="3">
        <v>3.4594907407407408E-2</v>
      </c>
      <c r="B20" t="s">
        <v>25</v>
      </c>
      <c r="C20" t="s">
        <v>26</v>
      </c>
      <c r="D20" t="s">
        <v>27</v>
      </c>
      <c r="E20">
        <v>4</v>
      </c>
      <c r="F20">
        <v>12</v>
      </c>
    </row>
    <row r="21" spans="1:6" x14ac:dyDescent="0.25">
      <c r="A21" s="3">
        <v>3.4976851851851849E-2</v>
      </c>
      <c r="B21" t="s">
        <v>20</v>
      </c>
      <c r="C21" t="s">
        <v>21</v>
      </c>
      <c r="D21" t="s">
        <v>24</v>
      </c>
      <c r="E21">
        <v>3</v>
      </c>
      <c r="F21">
        <v>11</v>
      </c>
    </row>
    <row r="22" spans="1:6" x14ac:dyDescent="0.25">
      <c r="A22" s="3">
        <v>3.6168981481481483E-2</v>
      </c>
      <c r="B22" t="s">
        <v>67</v>
      </c>
      <c r="C22" t="s">
        <v>72</v>
      </c>
      <c r="D22" t="s">
        <v>71</v>
      </c>
      <c r="E22">
        <v>1</v>
      </c>
      <c r="F22">
        <v>11</v>
      </c>
    </row>
    <row r="23" spans="1:6" x14ac:dyDescent="0.25">
      <c r="A23" s="3">
        <v>3.6354166666666667E-2</v>
      </c>
      <c r="B23" t="s">
        <v>69</v>
      </c>
      <c r="C23" t="s">
        <v>70</v>
      </c>
      <c r="D23" t="s">
        <v>71</v>
      </c>
      <c r="E23">
        <v>1</v>
      </c>
      <c r="F23">
        <v>10</v>
      </c>
    </row>
    <row r="24" spans="1:6" x14ac:dyDescent="0.25">
      <c r="A24" s="3">
        <v>3.72337962962963E-2</v>
      </c>
      <c r="B24" t="s">
        <v>41</v>
      </c>
      <c r="C24" t="s">
        <v>42</v>
      </c>
      <c r="D24" t="s">
        <v>71</v>
      </c>
      <c r="E24">
        <v>1</v>
      </c>
      <c r="F24">
        <v>9</v>
      </c>
    </row>
    <row r="25" spans="1:6" x14ac:dyDescent="0.25">
      <c r="A25" s="3">
        <v>3.8182870370370374E-2</v>
      </c>
      <c r="B25" t="s">
        <v>61</v>
      </c>
      <c r="C25" t="s">
        <v>62</v>
      </c>
      <c r="D25" t="s">
        <v>75</v>
      </c>
      <c r="E25">
        <v>9</v>
      </c>
      <c r="F25">
        <v>18</v>
      </c>
    </row>
    <row r="26" spans="1:6" x14ac:dyDescent="0.25">
      <c r="A26" s="3">
        <v>3.847222222222222E-2</v>
      </c>
      <c r="B26" t="s">
        <v>13</v>
      </c>
      <c r="C26" t="s">
        <v>14</v>
      </c>
      <c r="E26">
        <v>8</v>
      </c>
      <c r="F26">
        <v>17</v>
      </c>
    </row>
    <row r="27" spans="1:6" x14ac:dyDescent="0.25">
      <c r="A27" s="3">
        <v>3.8541666666666669E-2</v>
      </c>
      <c r="B27" t="s">
        <v>15</v>
      </c>
      <c r="C27" t="s">
        <v>16</v>
      </c>
      <c r="E27">
        <v>7</v>
      </c>
      <c r="F27">
        <v>16</v>
      </c>
    </row>
    <row r="28" spans="1:6" x14ac:dyDescent="0.25">
      <c r="A28" s="3">
        <v>3.9189814814814809E-2</v>
      </c>
      <c r="B28" t="s">
        <v>58</v>
      </c>
      <c r="C28" t="s">
        <v>59</v>
      </c>
      <c r="D28" t="s">
        <v>75</v>
      </c>
      <c r="E28">
        <v>6</v>
      </c>
      <c r="F28">
        <v>15</v>
      </c>
    </row>
    <row r="29" spans="1:6" x14ac:dyDescent="0.25">
      <c r="A29" s="3">
        <v>3.920138888888889E-2</v>
      </c>
      <c r="B29" t="s">
        <v>43</v>
      </c>
      <c r="C29" t="s">
        <v>44</v>
      </c>
      <c r="E29">
        <v>2</v>
      </c>
      <c r="F29">
        <v>10</v>
      </c>
    </row>
    <row r="30" spans="1:6" x14ac:dyDescent="0.25">
      <c r="A30" s="3">
        <v>4.0081018518518523E-2</v>
      </c>
      <c r="B30" t="s">
        <v>46</v>
      </c>
      <c r="C30" t="s">
        <v>45</v>
      </c>
      <c r="D30" t="s">
        <v>27</v>
      </c>
      <c r="E30">
        <v>1</v>
      </c>
      <c r="F30">
        <v>9</v>
      </c>
    </row>
    <row r="31" spans="1:6" x14ac:dyDescent="0.25">
      <c r="A31" s="3">
        <v>4.0590277777777781E-2</v>
      </c>
      <c r="B31" t="s">
        <v>54</v>
      </c>
      <c r="C31" t="s">
        <v>55</v>
      </c>
      <c r="E31">
        <v>1</v>
      </c>
      <c r="F31">
        <v>8</v>
      </c>
    </row>
    <row r="32" spans="1:6" x14ac:dyDescent="0.25">
      <c r="A32" s="3">
        <v>4.0613425925925928E-2</v>
      </c>
      <c r="B32" t="s">
        <v>60</v>
      </c>
      <c r="C32" t="s">
        <v>66</v>
      </c>
      <c r="D32" t="s">
        <v>75</v>
      </c>
      <c r="E32">
        <v>8</v>
      </c>
      <c r="F32">
        <v>17</v>
      </c>
    </row>
    <row r="33" spans="1:6" x14ac:dyDescent="0.25">
      <c r="A33" s="3">
        <v>4.8599537037037038E-2</v>
      </c>
      <c r="B33" t="s">
        <v>37</v>
      </c>
      <c r="C33" t="s">
        <v>38</v>
      </c>
      <c r="E33" t="s">
        <v>151</v>
      </c>
      <c r="F33">
        <v>14</v>
      </c>
    </row>
    <row r="34" spans="1:6" x14ac:dyDescent="0.25">
      <c r="B34" t="s">
        <v>47</v>
      </c>
      <c r="C34" t="s">
        <v>48</v>
      </c>
      <c r="D34" t="s">
        <v>9</v>
      </c>
      <c r="E34">
        <v>1</v>
      </c>
      <c r="F34">
        <v>0</v>
      </c>
    </row>
  </sheetData>
  <sortState ref="A2:E34">
    <sortCondition ref="A2:A3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39"/>
  <sheetViews>
    <sheetView workbookViewId="0"/>
    <sheetView workbookViewId="1">
      <selection activeCell="B1" sqref="B1:B1048576"/>
    </sheetView>
  </sheetViews>
  <sheetFormatPr defaultRowHeight="15" x14ac:dyDescent="0.25"/>
  <cols>
    <col min="1" max="1" width="9.140625" style="8"/>
    <col min="2" max="2" width="63" style="8" customWidth="1"/>
    <col min="3" max="3" width="16.85546875" style="8" customWidth="1"/>
    <col min="4" max="4" width="24.28515625" style="8" bestFit="1" customWidth="1"/>
    <col min="5" max="6" width="9.140625" style="8"/>
  </cols>
  <sheetData>
    <row r="1" spans="1:5" x14ac:dyDescent="0.25">
      <c r="A1" s="7" t="s">
        <v>73</v>
      </c>
      <c r="B1" s="7" t="s">
        <v>142</v>
      </c>
      <c r="C1" s="7"/>
      <c r="D1" s="7" t="s">
        <v>192</v>
      </c>
      <c r="E1" s="7"/>
    </row>
    <row r="2" spans="1:5" x14ac:dyDescent="0.25">
      <c r="A2" s="9">
        <v>2.3171296296296297E-2</v>
      </c>
      <c r="B2" s="8" t="s">
        <v>139</v>
      </c>
      <c r="D2" s="11">
        <f>1-(A2/'Október - hlaup 1'!A2)</f>
        <v>1.1846001974333498E-2</v>
      </c>
    </row>
    <row r="3" spans="1:5" x14ac:dyDescent="0.25">
      <c r="A3" s="9">
        <v>2.7164351851851853E-2</v>
      </c>
      <c r="B3" s="8" t="s">
        <v>118</v>
      </c>
      <c r="D3" s="11">
        <f>1-(A3/'Október - hlaup 1'!A3)</f>
        <v>3.8200339558571716E-3</v>
      </c>
    </row>
    <row r="4" spans="1:5" x14ac:dyDescent="0.25">
      <c r="A4" s="9">
        <v>2.71875E-2</v>
      </c>
      <c r="B4" s="8" t="s">
        <v>136</v>
      </c>
      <c r="D4" s="11">
        <f>1-(A4/'Október - hlaup 1'!A4)</f>
        <v>1.3025210084033567E-2</v>
      </c>
    </row>
    <row r="5" spans="1:5" x14ac:dyDescent="0.25">
      <c r="A5" s="9">
        <v>2.8055555555555556E-2</v>
      </c>
      <c r="B5" s="8" t="s">
        <v>122</v>
      </c>
    </row>
    <row r="6" spans="1:5" x14ac:dyDescent="0.25">
      <c r="A6" s="9">
        <v>2.9074074074074075E-2</v>
      </c>
      <c r="B6" s="8" t="s">
        <v>153</v>
      </c>
    </row>
    <row r="7" spans="1:5" x14ac:dyDescent="0.25">
      <c r="A7" s="9">
        <v>2.9768518518518517E-2</v>
      </c>
      <c r="B7" s="8" t="s">
        <v>184</v>
      </c>
      <c r="D7" s="11">
        <f>1-(A7/'Október - hlaup 1'!A5)</f>
        <v>1.569077688480669E-2</v>
      </c>
    </row>
    <row r="8" spans="1:5" x14ac:dyDescent="0.25">
      <c r="A8" s="9">
        <v>2.9849537037037036E-2</v>
      </c>
      <c r="B8" s="8" t="s">
        <v>133</v>
      </c>
      <c r="D8" s="11">
        <f>1-(A8/'Október - hlaup 1'!A8)</f>
        <v>2.1623672230652535E-2</v>
      </c>
    </row>
    <row r="9" spans="1:5" x14ac:dyDescent="0.25">
      <c r="A9" s="9">
        <v>2.991898148148148E-2</v>
      </c>
      <c r="B9" s="8" t="s">
        <v>119</v>
      </c>
      <c r="D9" s="11">
        <f>1-(A9/'Október - hlaup 1'!A10)</f>
        <v>2.892561983471087E-2</v>
      </c>
    </row>
    <row r="10" spans="1:5" x14ac:dyDescent="0.25">
      <c r="A10" s="9">
        <v>3.006944444444444E-2</v>
      </c>
      <c r="B10" s="8" t="s">
        <v>116</v>
      </c>
      <c r="D10" s="11">
        <f>1-(A10/'Október - hlaup 1'!A6)</f>
        <v>1.1039208222306862E-2</v>
      </c>
    </row>
    <row r="11" spans="1:5" x14ac:dyDescent="0.25">
      <c r="A11" s="9">
        <v>3.079861111111111E-2</v>
      </c>
      <c r="B11" s="8" t="s">
        <v>134</v>
      </c>
      <c r="D11" s="11">
        <f>1-(A11/'Október - hlaup 1'!A11)</f>
        <v>1.5173945225758656E-2</v>
      </c>
    </row>
    <row r="12" spans="1:5" x14ac:dyDescent="0.25">
      <c r="A12" s="9">
        <v>3.0844907407407404E-2</v>
      </c>
      <c r="B12" s="8" t="s">
        <v>124</v>
      </c>
      <c r="D12" s="11">
        <f>1-(A12/'Október - hlaup 1'!A12)</f>
        <v>2.9143897996357082E-2</v>
      </c>
    </row>
    <row r="13" spans="1:5" x14ac:dyDescent="0.25">
      <c r="A13" s="9">
        <v>3.0937499999999996E-2</v>
      </c>
      <c r="B13" s="8" t="s">
        <v>114</v>
      </c>
      <c r="D13" s="11">
        <f>1-(A13/'Október - hlaup 1'!A14)</f>
        <v>3.6409516943042619E-2</v>
      </c>
    </row>
    <row r="14" spans="1:5" x14ac:dyDescent="0.25">
      <c r="A14" s="9">
        <v>3.1944444444444449E-2</v>
      </c>
      <c r="B14" s="8" t="s">
        <v>138</v>
      </c>
      <c r="D14" s="11">
        <f>1-(A14/'Október - hlaup 1'!A15)</f>
        <v>1.1107130060909798E-2</v>
      </c>
    </row>
    <row r="15" spans="1:5" x14ac:dyDescent="0.25">
      <c r="A15" s="9">
        <v>3.201388888888889E-2</v>
      </c>
      <c r="B15" s="8" t="s">
        <v>130</v>
      </c>
      <c r="D15" s="11">
        <f>1-(A15/'Október - hlaup 1'!A16)</f>
        <v>1.9844082211197711E-2</v>
      </c>
    </row>
    <row r="16" spans="1:5" x14ac:dyDescent="0.25">
      <c r="A16" s="9">
        <v>3.2083333333333332E-2</v>
      </c>
      <c r="B16" s="8" t="s">
        <v>159</v>
      </c>
    </row>
    <row r="17" spans="1:4" x14ac:dyDescent="0.25">
      <c r="A17" s="9">
        <v>3.2789351851851854E-2</v>
      </c>
      <c r="B17" s="8" t="s">
        <v>194</v>
      </c>
      <c r="D17" s="11">
        <f>1-(A17/'Október - hlaup 1'!A18)</f>
        <v>2.8130360205831928E-2</v>
      </c>
    </row>
    <row r="18" spans="1:4" x14ac:dyDescent="0.25">
      <c r="A18" s="9">
        <v>3.3055555555555553E-2</v>
      </c>
      <c r="B18" s="8" t="s">
        <v>121</v>
      </c>
      <c r="D18" s="11">
        <f>1-(A18/'Október - hlaup 1'!A17)</f>
        <v>-1.1689691817215797E-2</v>
      </c>
    </row>
    <row r="19" spans="1:4" x14ac:dyDescent="0.25">
      <c r="A19" s="9">
        <v>3.366898148148148E-2</v>
      </c>
      <c r="B19" s="8" t="s">
        <v>152</v>
      </c>
      <c r="D19" s="11">
        <f>1-(A19/'Október - hlaup 1'!A20)</f>
        <v>2.6764804282368715E-2</v>
      </c>
    </row>
    <row r="20" spans="1:4" x14ac:dyDescent="0.25">
      <c r="A20" s="9">
        <v>3.3842592592592598E-2</v>
      </c>
      <c r="B20" s="8" t="s">
        <v>132</v>
      </c>
      <c r="D20" s="11">
        <f>1-(A20/'Október - hlaup 1'!A21)</f>
        <v>3.2428855062872075E-2</v>
      </c>
    </row>
    <row r="21" spans="1:4" x14ac:dyDescent="0.25">
      <c r="A21" s="9">
        <v>3.4097222222222223E-2</v>
      </c>
      <c r="B21" s="8" t="s">
        <v>166</v>
      </c>
      <c r="D21" s="11"/>
    </row>
    <row r="22" spans="1:4" x14ac:dyDescent="0.25">
      <c r="A22" s="9">
        <v>3.4247685185185187E-2</v>
      </c>
      <c r="B22" s="8" t="s">
        <v>129</v>
      </c>
      <c r="D22" s="11">
        <f>1-(A22/'Október - hlaup 1'!A19)</f>
        <v>-5.7783820530252772E-3</v>
      </c>
    </row>
    <row r="23" spans="1:4" x14ac:dyDescent="0.25">
      <c r="A23" s="9">
        <v>3.5219907407407408E-2</v>
      </c>
      <c r="B23" s="8" t="s">
        <v>115</v>
      </c>
      <c r="D23" s="11">
        <f>1-(A23/'Október - hlaup 1'!A9)</f>
        <v>-0.15003779289493591</v>
      </c>
    </row>
    <row r="24" spans="1:4" x14ac:dyDescent="0.25">
      <c r="A24" s="9">
        <v>3.5243055555555555E-2</v>
      </c>
      <c r="B24" s="8" t="s">
        <v>158</v>
      </c>
      <c r="D24" s="11"/>
    </row>
    <row r="25" spans="1:4" x14ac:dyDescent="0.25">
      <c r="A25" s="9">
        <v>3.5428240740740739E-2</v>
      </c>
      <c r="B25" s="8" t="s">
        <v>155</v>
      </c>
      <c r="D25" s="11"/>
    </row>
    <row r="26" spans="1:4" x14ac:dyDescent="0.25">
      <c r="A26" s="9">
        <v>3.7094907407407403E-2</v>
      </c>
      <c r="B26" s="8" t="s">
        <v>164</v>
      </c>
      <c r="D26" s="11"/>
    </row>
    <row r="27" spans="1:4" x14ac:dyDescent="0.25">
      <c r="A27" s="9">
        <v>3.7326388888888888E-2</v>
      </c>
      <c r="B27" s="8" t="s">
        <v>163</v>
      </c>
      <c r="D27" s="11"/>
    </row>
    <row r="28" spans="1:4" x14ac:dyDescent="0.25">
      <c r="A28" s="9">
        <v>3.7488425925925925E-2</v>
      </c>
      <c r="B28" s="8" t="s">
        <v>193</v>
      </c>
      <c r="D28" s="11">
        <f>1-(A28/'Október - hlaup 1'!A29)</f>
        <v>4.3696486566282888E-2</v>
      </c>
    </row>
    <row r="29" spans="1:4" x14ac:dyDescent="0.25">
      <c r="A29" s="9">
        <v>3.7569444444444447E-2</v>
      </c>
      <c r="B29" s="8" t="s">
        <v>120</v>
      </c>
      <c r="D29" s="11">
        <f>1-(A29/'Október - hlaup 1'!A26)</f>
        <v>2.3465703971119023E-2</v>
      </c>
    </row>
    <row r="30" spans="1:4" x14ac:dyDescent="0.25">
      <c r="A30" s="9">
        <v>3.8356481481481484E-2</v>
      </c>
      <c r="B30" s="8" t="s">
        <v>131</v>
      </c>
      <c r="D30" s="11">
        <f>1-(A30/'Október - hlaup 1'!A25)</f>
        <v>-4.5468323734465521E-3</v>
      </c>
    </row>
    <row r="31" spans="1:4" x14ac:dyDescent="0.25">
      <c r="A31" s="9">
        <v>3.8773148148148147E-2</v>
      </c>
      <c r="B31" s="8" t="s">
        <v>154</v>
      </c>
      <c r="D31" s="11">
        <f>1-(A31/'Október - hlaup 1'!A32)</f>
        <v>4.5312054716443506E-2</v>
      </c>
    </row>
    <row r="32" spans="1:4" x14ac:dyDescent="0.25">
      <c r="A32" s="9">
        <v>3.9872685185185185E-2</v>
      </c>
      <c r="B32" s="8" t="s">
        <v>127</v>
      </c>
      <c r="D32" s="11">
        <f>1-(A32/'Október - hlaup 1'!A31)</f>
        <v>1.7678927858568616E-2</v>
      </c>
    </row>
    <row r="33" spans="1:4" x14ac:dyDescent="0.25">
      <c r="A33" s="9">
        <v>4.1770833333333333E-2</v>
      </c>
      <c r="B33" s="8" t="s">
        <v>125</v>
      </c>
      <c r="D33" s="11">
        <f>1-(A33/'Október - hlaup 1'!A30)</f>
        <v>-4.2159976898642704E-2</v>
      </c>
    </row>
    <row r="34" spans="1:4" x14ac:dyDescent="0.25">
      <c r="A34" s="9">
        <v>4.1956018518518517E-2</v>
      </c>
      <c r="B34" s="8" t="s">
        <v>162</v>
      </c>
    </row>
    <row r="35" spans="1:4" x14ac:dyDescent="0.25">
      <c r="A35" s="9">
        <v>4.1967592592592591E-2</v>
      </c>
      <c r="B35" s="8" t="s">
        <v>161</v>
      </c>
    </row>
    <row r="36" spans="1:4" x14ac:dyDescent="0.25">
      <c r="A36" s="9">
        <v>4.221064814814815E-2</v>
      </c>
      <c r="B36" s="8" t="s">
        <v>157</v>
      </c>
    </row>
    <row r="37" spans="1:4" x14ac:dyDescent="0.25">
      <c r="A37" s="9">
        <v>4.2349537037037033E-2</v>
      </c>
      <c r="B37" s="8" t="s">
        <v>156</v>
      </c>
    </row>
    <row r="38" spans="1:4" x14ac:dyDescent="0.25">
      <c r="A38" s="9">
        <v>4.6724537037037044E-2</v>
      </c>
      <c r="B38" s="8" t="s">
        <v>160</v>
      </c>
    </row>
    <row r="39" spans="1:4" x14ac:dyDescent="0.25">
      <c r="A39" s="10"/>
    </row>
  </sheetData>
  <sortState ref="A2:C38">
    <sortCondition ref="A2:A38"/>
  </sortState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380" yWindow="255" count="2">
        <x14:dataValidation type="list" showInputMessage="1" showErrorMessage="1">
          <x14:formula1>
            <xm:f>#REF!</xm:f>
          </x14:formula1>
          <xm:sqref>B3:B38</xm:sqref>
        </x14:dataValidation>
        <x14:dataValidation type="list" showInputMessage="1" showErrorMessage="1">
          <x14:formula1>
            <xm:f>#REF!</xm:f>
          </x14:formula1>
          <xm:sqref>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8"/>
  <sheetViews>
    <sheetView workbookViewId="0"/>
    <sheetView workbookViewId="1">
      <selection activeCell="B1" sqref="B1:B1048576"/>
    </sheetView>
  </sheetViews>
  <sheetFormatPr defaultRowHeight="15" x14ac:dyDescent="0.25"/>
  <cols>
    <col min="2" max="2" width="65.85546875" bestFit="1" customWidth="1"/>
    <col min="4" max="4" width="23" bestFit="1" customWidth="1"/>
    <col min="6" max="6" width="20.5703125" bestFit="1" customWidth="1"/>
  </cols>
  <sheetData>
    <row r="1" spans="1:6" x14ac:dyDescent="0.25">
      <c r="A1" t="s">
        <v>73</v>
      </c>
      <c r="B1" t="s">
        <v>150</v>
      </c>
      <c r="D1" t="s">
        <v>218</v>
      </c>
      <c r="F1" t="s">
        <v>219</v>
      </c>
    </row>
    <row r="2" spans="1:6" x14ac:dyDescent="0.25">
      <c r="A2" s="12">
        <f>'[1]10 km hlaup og ganga'!$A$2</f>
        <v>2.4293981481481482E-2</v>
      </c>
      <c r="B2" s="8" t="s">
        <v>139</v>
      </c>
      <c r="D2" s="13">
        <f>1-(A2/'Nóvember hlaup 2'!A2)</f>
        <v>-4.8451548451548421E-2</v>
      </c>
      <c r="F2" s="13">
        <f>1-(A2/'Október - hlaup 1'!A2)</f>
        <v>-3.6031589338598513E-2</v>
      </c>
    </row>
    <row r="3" spans="1:6" x14ac:dyDescent="0.25">
      <c r="A3" s="12">
        <f>'[1]10 km hlaup og ganga'!$A$3</f>
        <v>2.6469907407407411E-2</v>
      </c>
      <c r="B3" s="8" t="s">
        <v>198</v>
      </c>
    </row>
    <row r="4" spans="1:6" x14ac:dyDescent="0.25">
      <c r="A4" s="12">
        <f>'[1]10 km hlaup og ganga'!$A$4</f>
        <v>2.855324074074074E-2</v>
      </c>
      <c r="B4" s="8" t="s">
        <v>205</v>
      </c>
    </row>
    <row r="5" spans="1:6" x14ac:dyDescent="0.25">
      <c r="A5" s="12">
        <f>'[1]10 km hlaup og ganga'!$A$5</f>
        <v>2.8715277777777781E-2</v>
      </c>
      <c r="B5" s="8" t="s">
        <v>135</v>
      </c>
      <c r="D5" s="13">
        <f>1-(A5/'Október - hlaup 1'!A7)</f>
        <v>5.6653992395437336E-2</v>
      </c>
    </row>
    <row r="6" spans="1:6" x14ac:dyDescent="0.25">
      <c r="A6" s="12">
        <f>'[1]10 km hlaup og ganga'!$A$6</f>
        <v>3.0844907407407404E-2</v>
      </c>
      <c r="B6" s="8" t="s">
        <v>212</v>
      </c>
    </row>
    <row r="7" spans="1:6" x14ac:dyDescent="0.25">
      <c r="A7" s="12">
        <f>'[1]10 km hlaup og ganga'!$A$7</f>
        <v>3.1122685185185187E-2</v>
      </c>
      <c r="B7" s="8" t="s">
        <v>184</v>
      </c>
      <c r="D7" s="13">
        <f>1-(A7/'Nóvember hlaup 2'!A7)</f>
        <v>-4.548989113530344E-2</v>
      </c>
      <c r="F7" s="13">
        <f>1-(A7/'Október - hlaup 1'!A5)</f>
        <v>-2.9085342518178514E-2</v>
      </c>
    </row>
    <row r="8" spans="1:6" x14ac:dyDescent="0.25">
      <c r="A8" s="12">
        <f>'[1]10 km hlaup og ganga'!$A$8</f>
        <v>3.1400462962962963E-2</v>
      </c>
      <c r="B8" s="8" t="s">
        <v>124</v>
      </c>
      <c r="D8" s="13">
        <f>1-(A8/'Nóvember hlaup 2'!A12)</f>
        <v>-1.8011257035647432E-2</v>
      </c>
      <c r="F8" s="13">
        <f>1-(A8/'Október - hlaup 1'!A12)</f>
        <v>1.1657559198542722E-2</v>
      </c>
    </row>
    <row r="9" spans="1:6" x14ac:dyDescent="0.25">
      <c r="A9" s="12">
        <f>'[1]10 km hlaup og ganga'!$A$9</f>
        <v>3.1770833333333331E-2</v>
      </c>
      <c r="B9" s="8" t="s">
        <v>138</v>
      </c>
      <c r="D9" s="13"/>
      <c r="F9" s="13"/>
    </row>
    <row r="10" spans="1:6" x14ac:dyDescent="0.25">
      <c r="A10" s="12">
        <f>'[1]10 km hlaup og ganga'!$A$10</f>
        <v>3.1863425925925927E-2</v>
      </c>
      <c r="B10" s="8" t="s">
        <v>116</v>
      </c>
      <c r="D10" s="13">
        <f>1-(A10/'Nóvember hlaup 2'!A10)</f>
        <v>-5.9661277906081889E-2</v>
      </c>
      <c r="F10" s="13">
        <f>1-(A10/'Október - hlaup 1'!A6)</f>
        <v>-4.7963456414160666E-2</v>
      </c>
    </row>
    <row r="11" spans="1:6" x14ac:dyDescent="0.25">
      <c r="A11" s="12">
        <f>'[1]10 km hlaup og ganga'!$A$11</f>
        <v>3.2372685185185185E-2</v>
      </c>
      <c r="B11" s="8" t="s">
        <v>130</v>
      </c>
      <c r="D11" s="13">
        <f>1-(A11/'Nóvember hlaup 2'!A15)</f>
        <v>-1.1207519884309347E-2</v>
      </c>
      <c r="F11" s="13">
        <f>1-(A11/'Október - hlaup 1'!A16)</f>
        <v>8.858965272856123E-3</v>
      </c>
    </row>
    <row r="12" spans="1:6" x14ac:dyDescent="0.25">
      <c r="A12" s="12">
        <f>'[1]10 km hlaup og ganga'!$A$12</f>
        <v>3.3055555555555553E-2</v>
      </c>
      <c r="B12" s="8" t="s">
        <v>134</v>
      </c>
      <c r="D12" s="13">
        <f>1-(A12/'Nóvember hlaup 2'!A11)</f>
        <v>-7.3280721533258042E-2</v>
      </c>
      <c r="F12" s="13">
        <f>1-(A12/'Október - hlaup 1'!A11)</f>
        <v>-5.6994818652849721E-2</v>
      </c>
    </row>
    <row r="13" spans="1:6" x14ac:dyDescent="0.25">
      <c r="A13" s="12">
        <f>'[1]10 km hlaup og ganga'!$A$13</f>
        <v>3.3206018518518517E-2</v>
      </c>
      <c r="B13" s="8" t="s">
        <v>121</v>
      </c>
      <c r="D13" s="13"/>
      <c r="F13" s="13"/>
    </row>
    <row r="14" spans="1:6" x14ac:dyDescent="0.25">
      <c r="A14" s="12">
        <f>'[1]10 km hlaup og ganga'!$A$14</f>
        <v>3.3275462962962958E-2</v>
      </c>
      <c r="B14" s="8" t="s">
        <v>208</v>
      </c>
      <c r="D14" s="13"/>
      <c r="F14" s="13"/>
    </row>
    <row r="15" spans="1:6" x14ac:dyDescent="0.25">
      <c r="A15" s="12">
        <f>'[1]10 km hlaup og ganga'!$A$15</f>
        <v>3.3587962962962965E-2</v>
      </c>
      <c r="B15" s="8" t="s">
        <v>199</v>
      </c>
      <c r="D15" s="13"/>
      <c r="F15" s="13"/>
    </row>
    <row r="16" spans="1:6" x14ac:dyDescent="0.25">
      <c r="A16" s="12">
        <f>'[1]10 km hlaup og ganga'!$A$16</f>
        <v>3.3773148148148149E-2</v>
      </c>
      <c r="B16" s="8" t="s">
        <v>211</v>
      </c>
      <c r="D16" s="13"/>
      <c r="F16" s="13"/>
    </row>
    <row r="17" spans="1:6" x14ac:dyDescent="0.25">
      <c r="A17" s="12">
        <f>'[1]10 km hlaup og ganga'!$A$17</f>
        <v>3.3842592592592598E-2</v>
      </c>
      <c r="B17" s="8" t="s">
        <v>197</v>
      </c>
      <c r="D17" s="13"/>
      <c r="F17" s="13"/>
    </row>
    <row r="18" spans="1:6" x14ac:dyDescent="0.25">
      <c r="A18" s="12">
        <f>'[1]10 km hlaup og ganga'!$A$18</f>
        <v>3.4317129629629628E-2</v>
      </c>
      <c r="B18" s="8" t="s">
        <v>128</v>
      </c>
      <c r="D18" s="13">
        <f>1-(A18/'Október - hlaup 1'!A22)</f>
        <v>5.1200000000000023E-2</v>
      </c>
      <c r="F18" s="13"/>
    </row>
    <row r="19" spans="1:6" x14ac:dyDescent="0.25">
      <c r="A19" s="12">
        <f>'[1]10 km hlaup og ganga'!$A$19</f>
        <v>3.4976851851851849E-2</v>
      </c>
      <c r="B19" s="8" t="s">
        <v>200</v>
      </c>
      <c r="D19" s="13"/>
      <c r="F19" s="13"/>
    </row>
    <row r="20" spans="1:6" x14ac:dyDescent="0.25">
      <c r="A20" s="12">
        <f>'[1]10 km hlaup og ganga'!$A$20</f>
        <v>3.5115740740740746E-2</v>
      </c>
      <c r="B20" s="8" t="s">
        <v>158</v>
      </c>
      <c r="D20" s="13">
        <f>1-(A20/'Nóvember hlaup 2'!A24)</f>
        <v>3.6124794745482358E-3</v>
      </c>
      <c r="F20" s="13"/>
    </row>
    <row r="21" spans="1:6" x14ac:dyDescent="0.25">
      <c r="A21" s="12">
        <f>'[1]10 km hlaup og ganga'!$A$21</f>
        <v>3.5115740740740746E-2</v>
      </c>
      <c r="B21" s="8" t="s">
        <v>259</v>
      </c>
      <c r="D21" s="13">
        <f>1-(A21/'Nóvember hlaup 2'!A19)</f>
        <v>-4.2970092815400651E-2</v>
      </c>
      <c r="F21" s="13"/>
    </row>
    <row r="22" spans="1:6" x14ac:dyDescent="0.25">
      <c r="A22" s="12">
        <f>'[1]10 km hlaup og ganga'!$A$22</f>
        <v>3.5196759259259254E-2</v>
      </c>
      <c r="B22" s="8" t="s">
        <v>214</v>
      </c>
      <c r="D22" s="13"/>
      <c r="F22" s="13"/>
    </row>
    <row r="23" spans="1:6" x14ac:dyDescent="0.25">
      <c r="A23" s="12">
        <f>'[1]10 km hlaup og ganga'!$A$23</f>
        <v>3.5439814814814813E-2</v>
      </c>
      <c r="B23" s="8" t="s">
        <v>165</v>
      </c>
      <c r="D23" s="13"/>
      <c r="F23" s="13"/>
    </row>
    <row r="24" spans="1:6" x14ac:dyDescent="0.25">
      <c r="A24" s="12">
        <f>'[1]10 km hlaup og ganga'!$A$24</f>
        <v>3.5474537037037041E-2</v>
      </c>
      <c r="B24" s="8" t="s">
        <v>217</v>
      </c>
      <c r="D24" s="13"/>
      <c r="F24" s="13"/>
    </row>
    <row r="25" spans="1:6" x14ac:dyDescent="0.25">
      <c r="A25" s="12">
        <f>'[1]10 km hlaup og ganga'!$A$25</f>
        <v>3.5555555555555556E-2</v>
      </c>
      <c r="B25" s="8" t="s">
        <v>204</v>
      </c>
      <c r="D25" s="13"/>
      <c r="F25" s="13"/>
    </row>
    <row r="26" spans="1:6" x14ac:dyDescent="0.25">
      <c r="A26" s="12">
        <f>'[1]10 km hlaup og ganga'!$A$26</f>
        <v>3.6400462962962961E-2</v>
      </c>
      <c r="B26" s="8" t="s">
        <v>215</v>
      </c>
      <c r="D26" s="13"/>
      <c r="F26" s="13"/>
    </row>
    <row r="27" spans="1:6" x14ac:dyDescent="0.25">
      <c r="A27" s="12">
        <f>'[1]10 km hlaup og ganga'!$A$27</f>
        <v>3.7372685185185189E-2</v>
      </c>
      <c r="B27" s="8" t="s">
        <v>164</v>
      </c>
      <c r="D27" s="13">
        <f>1-(A27/'Nóvember hlaup 2'!A26)</f>
        <v>-7.4882995319816015E-3</v>
      </c>
      <c r="F27" s="13"/>
    </row>
    <row r="28" spans="1:6" x14ac:dyDescent="0.25">
      <c r="A28" s="12">
        <f>'[1]10 km hlaup og ganga'!$A$28</f>
        <v>3.7499999999999999E-2</v>
      </c>
      <c r="B28" s="8" t="s">
        <v>140</v>
      </c>
      <c r="D28" s="13">
        <f>1-(A28/'Október - hlaup 1'!A23)</f>
        <v>-3.1518624641833748E-2</v>
      </c>
      <c r="F28" s="13"/>
    </row>
    <row r="29" spans="1:6" x14ac:dyDescent="0.25">
      <c r="A29" s="12">
        <f>'[1]10 km hlaup og ganga'!$A$29</f>
        <v>3.7905092592592594E-2</v>
      </c>
      <c r="B29" s="8" t="s">
        <v>202</v>
      </c>
      <c r="D29" s="13"/>
      <c r="F29" s="13"/>
    </row>
    <row r="30" spans="1:6" x14ac:dyDescent="0.25">
      <c r="A30" s="12">
        <f>'[1]10 km hlaup og ganga'!$A$30</f>
        <v>3.7928240740740742E-2</v>
      </c>
      <c r="B30" s="8" t="s">
        <v>260</v>
      </c>
      <c r="D30" s="13"/>
      <c r="F30" s="13"/>
    </row>
    <row r="31" spans="1:6" x14ac:dyDescent="0.25">
      <c r="A31" s="12">
        <f>'[1]10 km hlaup og ganga'!$A$31</f>
        <v>3.7939814814814815E-2</v>
      </c>
      <c r="B31" s="8" t="s">
        <v>132</v>
      </c>
      <c r="D31" s="13">
        <f>1-(A31/'Nóvember hlaup 2'!A20)</f>
        <v>-0.12106703146374809</v>
      </c>
      <c r="F31" s="13">
        <f>1-(A31/'Október - hlaup 1'!A21)</f>
        <v>-8.4712111184646055E-2</v>
      </c>
    </row>
    <row r="32" spans="1:6" x14ac:dyDescent="0.25">
      <c r="A32" s="12">
        <f>'[1]10 km hlaup og ganga'!$A$32</f>
        <v>3.8321759259259257E-2</v>
      </c>
      <c r="B32" s="8" t="s">
        <v>120</v>
      </c>
      <c r="D32" s="13"/>
      <c r="F32" s="13"/>
    </row>
    <row r="33" spans="1:6" x14ac:dyDescent="0.25">
      <c r="A33" s="12">
        <f>'[1]10 km hlaup og ganga'!$A$33</f>
        <v>3.8483796296296294E-2</v>
      </c>
      <c r="B33" s="8" t="s">
        <v>206</v>
      </c>
      <c r="D33" s="13"/>
      <c r="F33" s="13"/>
    </row>
    <row r="34" spans="1:6" x14ac:dyDescent="0.25">
      <c r="A34" s="12">
        <f>'[1]10 km hlaup og ganga'!$A$34</f>
        <v>3.8784722222222227E-2</v>
      </c>
      <c r="B34" s="8" t="s">
        <v>209</v>
      </c>
      <c r="D34" s="13"/>
      <c r="F34" s="13"/>
    </row>
    <row r="35" spans="1:6" x14ac:dyDescent="0.25">
      <c r="A35" s="12">
        <f>'[1]10 km hlaup og ganga'!$A$35</f>
        <v>3.8935185185185191E-2</v>
      </c>
      <c r="B35" s="8" t="s">
        <v>131</v>
      </c>
      <c r="D35" s="13">
        <f>1-(A35/'Nóvember hlaup 2'!A30)</f>
        <v>-1.5087507543753764E-2</v>
      </c>
      <c r="F35" s="13">
        <f>1-(A35/'Október - hlaup 1'!A25)</f>
        <v>-1.9702940284934911E-2</v>
      </c>
    </row>
    <row r="36" spans="1:6" x14ac:dyDescent="0.25">
      <c r="A36" s="12">
        <f>'[1]10 km hlaup og ganga'!$A$36</f>
        <v>3.9178240740740743E-2</v>
      </c>
      <c r="B36" s="8" t="s">
        <v>123</v>
      </c>
      <c r="D36" s="13"/>
      <c r="F36" s="13"/>
    </row>
    <row r="37" spans="1:6" x14ac:dyDescent="0.25">
      <c r="A37" s="12">
        <f>'[1]10 km hlaup og ganga'!$A$37</f>
        <v>3.9398148148148147E-2</v>
      </c>
      <c r="B37" s="8" t="s">
        <v>201</v>
      </c>
      <c r="D37" s="13"/>
      <c r="F37" s="13"/>
    </row>
    <row r="38" spans="1:6" x14ac:dyDescent="0.25">
      <c r="A38" s="12">
        <f>'[1]10 km hlaup og ganga'!$A$38</f>
        <v>4.0497685185185185E-2</v>
      </c>
      <c r="B38" s="8" t="s">
        <v>141</v>
      </c>
      <c r="D38" s="13">
        <f>1-(A38/'Október - hlaup 1'!A32)</f>
        <v>2.8498147620404923E-3</v>
      </c>
      <c r="F38" s="13"/>
    </row>
    <row r="39" spans="1:6" x14ac:dyDescent="0.25">
      <c r="A39" s="12">
        <f>'[1]10 km hlaup og ganga'!$A$39</f>
        <v>4.0763888888888891E-2</v>
      </c>
      <c r="B39" s="8" t="s">
        <v>203</v>
      </c>
      <c r="D39" s="13"/>
      <c r="F39" s="13"/>
    </row>
    <row r="40" spans="1:6" x14ac:dyDescent="0.25">
      <c r="A40" s="12">
        <f>'[1]10 km hlaup og ganga'!$A$40</f>
        <v>4.0810185185185185E-2</v>
      </c>
      <c r="B40" s="8" t="s">
        <v>213</v>
      </c>
      <c r="D40" s="13"/>
      <c r="F40" s="13"/>
    </row>
    <row r="41" spans="1:6" x14ac:dyDescent="0.25">
      <c r="A41" s="12">
        <f>'[1]10 km hlaup og ganga'!$A$41</f>
        <v>4.08912037037037E-2</v>
      </c>
      <c r="B41" s="8" t="s">
        <v>207</v>
      </c>
      <c r="D41" s="13"/>
      <c r="F41" s="13"/>
    </row>
    <row r="42" spans="1:6" x14ac:dyDescent="0.25">
      <c r="A42" s="12">
        <f>'[1]10 km hlaup og ganga'!$A$42</f>
        <v>4.1400462962962965E-2</v>
      </c>
      <c r="B42" s="8" t="s">
        <v>126</v>
      </c>
      <c r="D42" s="13">
        <f>1-(A42/'Október - hlaup 1'!A28)</f>
        <v>-5.6408741878322788E-2</v>
      </c>
      <c r="F42" s="13"/>
    </row>
    <row r="43" spans="1:6" x14ac:dyDescent="0.25">
      <c r="A43" s="3">
        <f>'[1]10 km hlaup og ganga'!$A$43</f>
        <v>4.4513888888888888E-2</v>
      </c>
      <c r="B43" s="8" t="s">
        <v>216</v>
      </c>
      <c r="D43" s="13"/>
      <c r="F43" s="13"/>
    </row>
    <row r="44" spans="1:6" x14ac:dyDescent="0.25">
      <c r="A44" s="3">
        <f>'[1]10 km hlaup og ganga'!$A$44</f>
        <v>4.4641203703703704E-2</v>
      </c>
      <c r="B44" s="8" t="s">
        <v>210</v>
      </c>
      <c r="D44" s="13"/>
      <c r="F44" s="13"/>
    </row>
    <row r="45" spans="1:6" x14ac:dyDescent="0.25">
      <c r="A45" s="12"/>
      <c r="B45" s="8"/>
    </row>
    <row r="46" spans="1:6" x14ac:dyDescent="0.25">
      <c r="A46" s="12"/>
      <c r="B46" s="8"/>
    </row>
    <row r="47" spans="1:6" x14ac:dyDescent="0.25">
      <c r="B47" s="8" t="s">
        <v>150</v>
      </c>
    </row>
    <row r="48" spans="1:6" x14ac:dyDescent="0.25">
      <c r="B48" s="8" t="s">
        <v>150</v>
      </c>
    </row>
    <row r="49" spans="2:2" x14ac:dyDescent="0.25">
      <c r="B49" s="8" t="s">
        <v>150</v>
      </c>
    </row>
    <row r="50" spans="2:2" x14ac:dyDescent="0.25">
      <c r="B50" s="8" t="s">
        <v>150</v>
      </c>
    </row>
    <row r="51" spans="2:2" x14ac:dyDescent="0.25">
      <c r="B51" s="8" t="s">
        <v>150</v>
      </c>
    </row>
    <row r="52" spans="2:2" x14ac:dyDescent="0.25">
      <c r="B52" s="8" t="s">
        <v>150</v>
      </c>
    </row>
    <row r="53" spans="2:2" x14ac:dyDescent="0.25">
      <c r="B53" s="8" t="s">
        <v>150</v>
      </c>
    </row>
    <row r="54" spans="2:2" x14ac:dyDescent="0.25">
      <c r="B54" s="8" t="s">
        <v>150</v>
      </c>
    </row>
    <row r="55" spans="2:2" x14ac:dyDescent="0.25">
      <c r="B55" s="8" t="s">
        <v>150</v>
      </c>
    </row>
    <row r="56" spans="2:2" x14ac:dyDescent="0.25">
      <c r="B56" s="8" t="s">
        <v>150</v>
      </c>
    </row>
    <row r="57" spans="2:2" x14ac:dyDescent="0.25">
      <c r="B57" s="8" t="s">
        <v>150</v>
      </c>
    </row>
    <row r="58" spans="2:2" x14ac:dyDescent="0.25">
      <c r="B58" s="8" t="s">
        <v>150</v>
      </c>
    </row>
    <row r="59" spans="2:2" x14ac:dyDescent="0.25">
      <c r="B59" s="8" t="s">
        <v>150</v>
      </c>
    </row>
    <row r="60" spans="2:2" x14ac:dyDescent="0.25">
      <c r="B60" s="8" t="s">
        <v>150</v>
      </c>
    </row>
    <row r="61" spans="2:2" x14ac:dyDescent="0.25">
      <c r="B61" s="8" t="s">
        <v>150</v>
      </c>
    </row>
    <row r="62" spans="2:2" x14ac:dyDescent="0.25">
      <c r="B62" s="8" t="s">
        <v>150</v>
      </c>
    </row>
    <row r="63" spans="2:2" x14ac:dyDescent="0.25">
      <c r="B63" s="8" t="s">
        <v>150</v>
      </c>
    </row>
    <row r="64" spans="2:2" x14ac:dyDescent="0.25">
      <c r="B64" s="8" t="s">
        <v>150</v>
      </c>
    </row>
    <row r="65" spans="2:2" x14ac:dyDescent="0.25">
      <c r="B65" s="8" t="s">
        <v>150</v>
      </c>
    </row>
    <row r="66" spans="2:2" x14ac:dyDescent="0.25">
      <c r="B66" s="8" t="s">
        <v>150</v>
      </c>
    </row>
    <row r="67" spans="2:2" x14ac:dyDescent="0.25">
      <c r="B67" s="8" t="s">
        <v>150</v>
      </c>
    </row>
    <row r="68" spans="2:2" x14ac:dyDescent="0.25">
      <c r="B68" s="8" t="s">
        <v>150</v>
      </c>
    </row>
    <row r="69" spans="2:2" x14ac:dyDescent="0.25">
      <c r="B69" s="8" t="s">
        <v>150</v>
      </c>
    </row>
    <row r="70" spans="2:2" x14ac:dyDescent="0.25">
      <c r="B70" s="8" t="s">
        <v>150</v>
      </c>
    </row>
    <row r="71" spans="2:2" x14ac:dyDescent="0.25">
      <c r="B71" s="8" t="s">
        <v>150</v>
      </c>
    </row>
    <row r="72" spans="2:2" x14ac:dyDescent="0.25">
      <c r="B72" s="8" t="s">
        <v>150</v>
      </c>
    </row>
    <row r="73" spans="2:2" x14ac:dyDescent="0.25">
      <c r="B73" s="8" t="s">
        <v>150</v>
      </c>
    </row>
    <row r="74" spans="2:2" x14ac:dyDescent="0.25">
      <c r="B74" s="8" t="s">
        <v>150</v>
      </c>
    </row>
    <row r="75" spans="2:2" x14ac:dyDescent="0.25">
      <c r="B75" s="8" t="s">
        <v>150</v>
      </c>
    </row>
    <row r="76" spans="2:2" x14ac:dyDescent="0.25">
      <c r="B76" s="8" t="s">
        <v>150</v>
      </c>
    </row>
    <row r="77" spans="2:2" x14ac:dyDescent="0.25">
      <c r="B77" s="8" t="s">
        <v>150</v>
      </c>
    </row>
    <row r="78" spans="2:2" x14ac:dyDescent="0.25">
      <c r="B78" s="8" t="s">
        <v>150</v>
      </c>
    </row>
    <row r="79" spans="2:2" x14ac:dyDescent="0.25">
      <c r="B79" s="8" t="s">
        <v>150</v>
      </c>
    </row>
    <row r="80" spans="2:2" x14ac:dyDescent="0.25">
      <c r="B80" s="8" t="s">
        <v>150</v>
      </c>
    </row>
    <row r="81" spans="2:2" x14ac:dyDescent="0.25">
      <c r="B81" s="8" t="s">
        <v>150</v>
      </c>
    </row>
    <row r="82" spans="2:2" x14ac:dyDescent="0.25">
      <c r="B82" s="8" t="s">
        <v>150</v>
      </c>
    </row>
    <row r="83" spans="2:2" x14ac:dyDescent="0.25">
      <c r="B83" s="8" t="s">
        <v>150</v>
      </c>
    </row>
    <row r="84" spans="2:2" x14ac:dyDescent="0.25">
      <c r="B84" s="8" t="s">
        <v>150</v>
      </c>
    </row>
    <row r="85" spans="2:2" x14ac:dyDescent="0.25">
      <c r="B85" s="8" t="s">
        <v>150</v>
      </c>
    </row>
    <row r="86" spans="2:2" x14ac:dyDescent="0.25">
      <c r="B86" s="8" t="s">
        <v>150</v>
      </c>
    </row>
    <row r="87" spans="2:2" x14ac:dyDescent="0.25">
      <c r="B87" s="8" t="s">
        <v>150</v>
      </c>
    </row>
    <row r="88" spans="2:2" x14ac:dyDescent="0.25">
      <c r="B88" s="8" t="s">
        <v>150</v>
      </c>
    </row>
    <row r="89" spans="2:2" x14ac:dyDescent="0.25">
      <c r="B89" s="8" t="s">
        <v>150</v>
      </c>
    </row>
    <row r="90" spans="2:2" x14ac:dyDescent="0.25">
      <c r="B90" s="8" t="s">
        <v>150</v>
      </c>
    </row>
    <row r="91" spans="2:2" x14ac:dyDescent="0.25">
      <c r="B91" s="8" t="s">
        <v>150</v>
      </c>
    </row>
    <row r="92" spans="2:2" x14ac:dyDescent="0.25">
      <c r="B92" s="8" t="s">
        <v>150</v>
      </c>
    </row>
    <row r="93" spans="2:2" x14ac:dyDescent="0.25">
      <c r="B93" s="8" t="s">
        <v>150</v>
      </c>
    </row>
    <row r="94" spans="2:2" x14ac:dyDescent="0.25">
      <c r="B94" s="8" t="s">
        <v>150</v>
      </c>
    </row>
    <row r="95" spans="2:2" x14ac:dyDescent="0.25">
      <c r="B95" s="8" t="s">
        <v>150</v>
      </c>
    </row>
    <row r="96" spans="2:2" x14ac:dyDescent="0.25">
      <c r="B96" s="8" t="s">
        <v>150</v>
      </c>
    </row>
    <row r="97" spans="2:2" x14ac:dyDescent="0.25">
      <c r="B97" s="8" t="s">
        <v>150</v>
      </c>
    </row>
    <row r="98" spans="2:2" x14ac:dyDescent="0.25">
      <c r="B98" s="8" t="s">
        <v>150</v>
      </c>
    </row>
    <row r="99" spans="2:2" x14ac:dyDescent="0.25">
      <c r="B99" s="8" t="s">
        <v>150</v>
      </c>
    </row>
    <row r="100" spans="2:2" x14ac:dyDescent="0.25">
      <c r="B100" s="8" t="s">
        <v>150</v>
      </c>
    </row>
    <row r="101" spans="2:2" x14ac:dyDescent="0.25">
      <c r="B101" s="8" t="s">
        <v>150</v>
      </c>
    </row>
    <row r="102" spans="2:2" x14ac:dyDescent="0.25">
      <c r="B102" s="8"/>
    </row>
    <row r="103" spans="2:2" x14ac:dyDescent="0.25">
      <c r="B103" s="8"/>
    </row>
    <row r="104" spans="2:2" x14ac:dyDescent="0.25">
      <c r="B104" s="8"/>
    </row>
    <row r="105" spans="2:2" x14ac:dyDescent="0.25">
      <c r="B105" s="8"/>
    </row>
    <row r="106" spans="2:2" x14ac:dyDescent="0.25">
      <c r="B106" s="8"/>
    </row>
    <row r="107" spans="2:2" x14ac:dyDescent="0.25">
      <c r="B107" s="8"/>
    </row>
    <row r="108" spans="2:2" x14ac:dyDescent="0.25">
      <c r="B108" s="8"/>
    </row>
    <row r="109" spans="2:2" x14ac:dyDescent="0.25">
      <c r="B109" s="8"/>
    </row>
    <row r="110" spans="2:2" x14ac:dyDescent="0.25">
      <c r="B110" s="8"/>
    </row>
    <row r="111" spans="2:2" x14ac:dyDescent="0.25">
      <c r="B111" s="8"/>
    </row>
    <row r="112" spans="2:2" x14ac:dyDescent="0.25">
      <c r="B112" s="8"/>
    </row>
    <row r="113" spans="2:2" x14ac:dyDescent="0.25">
      <c r="B113" s="8"/>
    </row>
    <row r="114" spans="2:2" x14ac:dyDescent="0.25">
      <c r="B114" s="8"/>
    </row>
    <row r="115" spans="2:2" x14ac:dyDescent="0.25">
      <c r="B115" s="8"/>
    </row>
    <row r="116" spans="2:2" x14ac:dyDescent="0.25">
      <c r="B116" s="8"/>
    </row>
    <row r="117" spans="2:2" x14ac:dyDescent="0.25">
      <c r="B117" s="8"/>
    </row>
    <row r="118" spans="2:2" x14ac:dyDescent="0.25">
      <c r="B118" s="8"/>
    </row>
    <row r="119" spans="2:2" x14ac:dyDescent="0.25">
      <c r="B119" s="8"/>
    </row>
    <row r="120" spans="2:2" x14ac:dyDescent="0.25">
      <c r="B120" s="8"/>
    </row>
    <row r="121" spans="2:2" x14ac:dyDescent="0.25">
      <c r="B121" s="8"/>
    </row>
    <row r="122" spans="2:2" x14ac:dyDescent="0.25">
      <c r="B122" s="8"/>
    </row>
    <row r="123" spans="2:2" x14ac:dyDescent="0.25">
      <c r="B123" s="8"/>
    </row>
    <row r="124" spans="2:2" x14ac:dyDescent="0.25">
      <c r="B124" s="8"/>
    </row>
    <row r="125" spans="2:2" x14ac:dyDescent="0.25">
      <c r="B125" s="8"/>
    </row>
    <row r="126" spans="2:2" x14ac:dyDescent="0.25">
      <c r="B126" s="8"/>
    </row>
    <row r="127" spans="2:2" x14ac:dyDescent="0.25">
      <c r="B127" s="8"/>
    </row>
    <row r="128" spans="2:2" x14ac:dyDescent="0.25">
      <c r="B128" s="8"/>
    </row>
    <row r="129" spans="2:2" x14ac:dyDescent="0.25">
      <c r="B129" s="8"/>
    </row>
    <row r="130" spans="2:2" x14ac:dyDescent="0.25">
      <c r="B130" s="8"/>
    </row>
    <row r="131" spans="2:2" x14ac:dyDescent="0.25">
      <c r="B131" s="8"/>
    </row>
    <row r="132" spans="2:2" x14ac:dyDescent="0.25">
      <c r="B132" s="8"/>
    </row>
    <row r="133" spans="2:2" x14ac:dyDescent="0.25">
      <c r="B133" s="8"/>
    </row>
    <row r="134" spans="2:2" x14ac:dyDescent="0.25">
      <c r="B134" s="8"/>
    </row>
    <row r="135" spans="2:2" x14ac:dyDescent="0.25">
      <c r="B135" s="8"/>
    </row>
    <row r="136" spans="2:2" x14ac:dyDescent="0.25">
      <c r="B136" s="8"/>
    </row>
    <row r="137" spans="2:2" x14ac:dyDescent="0.25">
      <c r="B137" s="8"/>
    </row>
    <row r="138" spans="2:2" x14ac:dyDescent="0.25">
      <c r="B138" s="8"/>
    </row>
    <row r="139" spans="2:2" x14ac:dyDescent="0.25">
      <c r="B139" s="8"/>
    </row>
    <row r="140" spans="2:2" x14ac:dyDescent="0.25">
      <c r="B140" s="8"/>
    </row>
    <row r="141" spans="2:2" x14ac:dyDescent="0.25">
      <c r="B141" s="8"/>
    </row>
    <row r="142" spans="2:2" x14ac:dyDescent="0.25">
      <c r="B142" s="8"/>
    </row>
    <row r="143" spans="2:2" x14ac:dyDescent="0.25">
      <c r="B143" s="8"/>
    </row>
    <row r="144" spans="2:2" x14ac:dyDescent="0.25">
      <c r="B144" s="8"/>
    </row>
    <row r="145" spans="2:2" x14ac:dyDescent="0.25">
      <c r="B145" s="8"/>
    </row>
    <row r="146" spans="2:2" x14ac:dyDescent="0.25">
      <c r="B146" s="8"/>
    </row>
    <row r="147" spans="2:2" x14ac:dyDescent="0.25">
      <c r="B147" s="8"/>
    </row>
    <row r="148" spans="2:2" x14ac:dyDescent="0.25">
      <c r="B148" s="8"/>
    </row>
    <row r="149" spans="2:2" x14ac:dyDescent="0.25">
      <c r="B149" s="8"/>
    </row>
    <row r="150" spans="2:2" x14ac:dyDescent="0.25">
      <c r="B150" s="8"/>
    </row>
    <row r="151" spans="2:2" x14ac:dyDescent="0.25">
      <c r="B151" s="8"/>
    </row>
    <row r="152" spans="2:2" x14ac:dyDescent="0.25">
      <c r="B152" s="8"/>
    </row>
    <row r="153" spans="2:2" x14ac:dyDescent="0.25">
      <c r="B153" s="8"/>
    </row>
    <row r="154" spans="2:2" x14ac:dyDescent="0.25">
      <c r="B154" s="8"/>
    </row>
    <row r="155" spans="2:2" x14ac:dyDescent="0.25">
      <c r="B155" s="8"/>
    </row>
    <row r="156" spans="2:2" x14ac:dyDescent="0.25">
      <c r="B156" s="8"/>
    </row>
    <row r="157" spans="2:2" x14ac:dyDescent="0.25">
      <c r="B157" s="8"/>
    </row>
    <row r="158" spans="2:2" x14ac:dyDescent="0.25">
      <c r="B158" s="8"/>
    </row>
    <row r="159" spans="2:2" x14ac:dyDescent="0.25">
      <c r="B159" s="8"/>
    </row>
    <row r="160" spans="2:2" x14ac:dyDescent="0.25">
      <c r="B160" s="8"/>
    </row>
    <row r="161" spans="2:2" x14ac:dyDescent="0.25">
      <c r="B161" s="8"/>
    </row>
    <row r="162" spans="2:2" x14ac:dyDescent="0.25">
      <c r="B162" s="8"/>
    </row>
    <row r="163" spans="2:2" x14ac:dyDescent="0.25">
      <c r="B163" s="8"/>
    </row>
    <row r="164" spans="2:2" x14ac:dyDescent="0.25">
      <c r="B164" s="8"/>
    </row>
    <row r="165" spans="2:2" x14ac:dyDescent="0.25">
      <c r="B165" s="8"/>
    </row>
    <row r="166" spans="2:2" x14ac:dyDescent="0.25">
      <c r="B166" s="8"/>
    </row>
    <row r="167" spans="2:2" x14ac:dyDescent="0.25">
      <c r="B167" s="8"/>
    </row>
    <row r="168" spans="2:2" x14ac:dyDescent="0.25">
      <c r="B168" s="8"/>
    </row>
    <row r="169" spans="2:2" x14ac:dyDescent="0.25">
      <c r="B169" s="8"/>
    </row>
    <row r="170" spans="2:2" x14ac:dyDescent="0.25">
      <c r="B170" s="8"/>
    </row>
    <row r="171" spans="2:2" x14ac:dyDescent="0.25">
      <c r="B171" s="8"/>
    </row>
    <row r="172" spans="2:2" x14ac:dyDescent="0.25">
      <c r="B172" s="8"/>
    </row>
    <row r="173" spans="2:2" x14ac:dyDescent="0.25">
      <c r="B173" s="8"/>
    </row>
    <row r="174" spans="2:2" x14ac:dyDescent="0.25">
      <c r="B174" s="8"/>
    </row>
    <row r="175" spans="2:2" x14ac:dyDescent="0.25">
      <c r="B175" s="8"/>
    </row>
    <row r="176" spans="2:2" x14ac:dyDescent="0.25">
      <c r="B176" s="8"/>
    </row>
    <row r="177" spans="2:2" x14ac:dyDescent="0.25">
      <c r="B177" s="8"/>
    </row>
    <row r="178" spans="2:2" x14ac:dyDescent="0.25">
      <c r="B178" s="8"/>
    </row>
    <row r="179" spans="2:2" x14ac:dyDescent="0.25">
      <c r="B179" s="8"/>
    </row>
    <row r="180" spans="2:2" x14ac:dyDescent="0.25">
      <c r="B180" s="8"/>
    </row>
    <row r="181" spans="2:2" x14ac:dyDescent="0.25">
      <c r="B181" s="8"/>
    </row>
    <row r="182" spans="2:2" x14ac:dyDescent="0.25">
      <c r="B182" s="8"/>
    </row>
    <row r="183" spans="2:2" x14ac:dyDescent="0.25">
      <c r="B183" s="8"/>
    </row>
    <row r="184" spans="2:2" x14ac:dyDescent="0.25">
      <c r="B184" s="8"/>
    </row>
    <row r="185" spans="2:2" x14ac:dyDescent="0.25">
      <c r="B185" s="8"/>
    </row>
    <row r="186" spans="2:2" x14ac:dyDescent="0.25">
      <c r="B186" s="8"/>
    </row>
    <row r="187" spans="2:2" x14ac:dyDescent="0.25">
      <c r="B187" s="8"/>
    </row>
    <row r="188" spans="2:2" x14ac:dyDescent="0.25">
      <c r="B188" s="8"/>
    </row>
    <row r="189" spans="2:2" x14ac:dyDescent="0.25">
      <c r="B189" s="8"/>
    </row>
    <row r="190" spans="2:2" x14ac:dyDescent="0.25">
      <c r="B190" s="8"/>
    </row>
    <row r="191" spans="2:2" x14ac:dyDescent="0.25">
      <c r="B191" s="8"/>
    </row>
    <row r="192" spans="2:2" x14ac:dyDescent="0.25">
      <c r="B192" s="8"/>
    </row>
    <row r="193" spans="2:2" x14ac:dyDescent="0.25">
      <c r="B193" s="8"/>
    </row>
    <row r="194" spans="2:2" x14ac:dyDescent="0.25">
      <c r="B194" s="8"/>
    </row>
    <row r="195" spans="2:2" x14ac:dyDescent="0.25">
      <c r="B195" s="8"/>
    </row>
    <row r="196" spans="2:2" x14ac:dyDescent="0.25">
      <c r="B196" s="8"/>
    </row>
    <row r="197" spans="2:2" x14ac:dyDescent="0.25">
      <c r="B197" s="8"/>
    </row>
    <row r="198" spans="2:2" x14ac:dyDescent="0.25">
      <c r="B198" s="8"/>
    </row>
    <row r="199" spans="2:2" x14ac:dyDescent="0.25">
      <c r="B199" s="8"/>
    </row>
    <row r="200" spans="2:2" x14ac:dyDescent="0.25">
      <c r="B200" s="8"/>
    </row>
    <row r="201" spans="2:2" x14ac:dyDescent="0.25">
      <c r="B201" s="8"/>
    </row>
    <row r="202" spans="2:2" x14ac:dyDescent="0.25">
      <c r="B202" s="8"/>
    </row>
    <row r="203" spans="2:2" x14ac:dyDescent="0.25">
      <c r="B203" s="8"/>
    </row>
    <row r="204" spans="2:2" x14ac:dyDescent="0.25">
      <c r="B204" s="8"/>
    </row>
    <row r="205" spans="2:2" x14ac:dyDescent="0.25">
      <c r="B205" s="8"/>
    </row>
    <row r="206" spans="2:2" x14ac:dyDescent="0.25">
      <c r="B206" s="8"/>
    </row>
    <row r="207" spans="2:2" x14ac:dyDescent="0.25">
      <c r="B207" s="8"/>
    </row>
    <row r="208" spans="2:2" x14ac:dyDescent="0.25">
      <c r="B208" s="8"/>
    </row>
  </sheetData>
  <sortState ref="A2:C47">
    <sortCondition ref="A2:A47"/>
  </sortState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#REF!</xm:f>
          </x14:formula1>
          <xm:sqref>B2:B208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topLeftCell="A12" zoomScaleNormal="100" workbookViewId="0">
      <selection activeCell="F22" sqref="F22"/>
    </sheetView>
    <sheetView workbookViewId="1">
      <selection activeCell="B1" sqref="B1:B1048576"/>
    </sheetView>
  </sheetViews>
  <sheetFormatPr defaultRowHeight="15" x14ac:dyDescent="0.25"/>
  <cols>
    <col min="2" max="2" width="76" bestFit="1" customWidth="1"/>
    <col min="4" max="4" width="26.28515625" customWidth="1"/>
    <col min="5" max="5" width="19.42578125" customWidth="1"/>
  </cols>
  <sheetData>
    <row r="1" spans="1:4" x14ac:dyDescent="0.25">
      <c r="A1" t="s">
        <v>73</v>
      </c>
      <c r="B1" t="s">
        <v>0</v>
      </c>
    </row>
    <row r="2" spans="1:4" x14ac:dyDescent="0.25">
      <c r="A2" s="12">
        <v>2.9699074074074072E-2</v>
      </c>
      <c r="B2" s="8" t="s">
        <v>118</v>
      </c>
    </row>
    <row r="3" spans="1:4" x14ac:dyDescent="0.25">
      <c r="A3" s="12">
        <v>3.0312499999999996E-2</v>
      </c>
      <c r="B3" s="8" t="s">
        <v>262</v>
      </c>
    </row>
    <row r="4" spans="1:4" x14ac:dyDescent="0.25">
      <c r="A4" s="12">
        <v>3.0729166666666669E-2</v>
      </c>
      <c r="B4" s="8" t="s">
        <v>138</v>
      </c>
    </row>
    <row r="5" spans="1:4" x14ac:dyDescent="0.25">
      <c r="A5" s="12">
        <v>3.0902777777777779E-2</v>
      </c>
      <c r="B5" s="8" t="s">
        <v>124</v>
      </c>
      <c r="D5" s="13">
        <f>1-(A5/gamlárshlaup!A8)</f>
        <v>1.5849612974566885E-2</v>
      </c>
    </row>
    <row r="6" spans="1:4" x14ac:dyDescent="0.25">
      <c r="A6" s="12">
        <v>3.1365740740740743E-2</v>
      </c>
      <c r="B6" s="8" t="s">
        <v>116</v>
      </c>
      <c r="D6" s="13">
        <f>1-(A6/gamlárshlaup!A10)</f>
        <v>1.5619324373410848E-2</v>
      </c>
    </row>
    <row r="7" spans="1:4" x14ac:dyDescent="0.25">
      <c r="A7" s="12">
        <v>3.1527777777777773E-2</v>
      </c>
      <c r="B7" s="8" t="s">
        <v>130</v>
      </c>
      <c r="D7" s="13">
        <f>1-(A7/gamlárshlaup!A11)</f>
        <v>2.6099392205935046E-2</v>
      </c>
    </row>
    <row r="8" spans="1:4" x14ac:dyDescent="0.25">
      <c r="A8" s="12">
        <v>3.1793981481481479E-2</v>
      </c>
      <c r="B8" s="8" t="s">
        <v>134</v>
      </c>
      <c r="D8" s="13">
        <f>1-(A8/gamlárshlaup!A12)</f>
        <v>3.8165266106442552E-2</v>
      </c>
    </row>
    <row r="9" spans="1:4" x14ac:dyDescent="0.25">
      <c r="A9" s="12">
        <v>3.3761574074074076E-2</v>
      </c>
      <c r="B9" s="8" t="s">
        <v>158</v>
      </c>
      <c r="D9" s="13">
        <f>1-(A9/gamlárshlaup!A20)</f>
        <v>3.8562953197099681E-2</v>
      </c>
    </row>
    <row r="10" spans="1:4" x14ac:dyDescent="0.25">
      <c r="A10" s="12">
        <v>3.4131944444444444E-2</v>
      </c>
      <c r="B10" s="8" t="s">
        <v>259</v>
      </c>
      <c r="D10" s="13">
        <f>1-(A10/gamlárshlaup!A21)</f>
        <v>2.801582069874764E-2</v>
      </c>
    </row>
    <row r="11" spans="1:4" x14ac:dyDescent="0.25">
      <c r="A11" s="12">
        <v>3.4143518518518517E-2</v>
      </c>
      <c r="B11" s="8" t="s">
        <v>260</v>
      </c>
      <c r="D11" s="13">
        <f>1-(A11/gamlárshlaup!A30)</f>
        <v>9.9786389990845326E-2</v>
      </c>
    </row>
    <row r="12" spans="1:4" x14ac:dyDescent="0.25">
      <c r="A12" s="12">
        <v>3.4305555555555554E-2</v>
      </c>
      <c r="B12" s="8" t="s">
        <v>204</v>
      </c>
      <c r="C12" t="s">
        <v>246</v>
      </c>
      <c r="D12" s="13">
        <f>1-(A12/gamlárshlaup!A25)</f>
        <v>3.515625E-2</v>
      </c>
    </row>
    <row r="13" spans="1:4" x14ac:dyDescent="0.25">
      <c r="A13" s="12">
        <v>3.4374999999999996E-2</v>
      </c>
      <c r="B13" s="8" t="s">
        <v>261</v>
      </c>
      <c r="D13" s="13"/>
    </row>
    <row r="14" spans="1:4" x14ac:dyDescent="0.25">
      <c r="A14" s="12">
        <v>3.4409722222222223E-2</v>
      </c>
      <c r="B14" s="8" t="s">
        <v>255</v>
      </c>
      <c r="D14" s="13"/>
    </row>
    <row r="15" spans="1:4" x14ac:dyDescent="0.25">
      <c r="A15" s="12">
        <v>3.471064814814815E-2</v>
      </c>
      <c r="B15" s="8" t="s">
        <v>132</v>
      </c>
      <c r="D15" s="13">
        <f>1-(A15/gamlárshlaup!A31)</f>
        <v>8.5112873703477643E-2</v>
      </c>
    </row>
    <row r="16" spans="1:4" x14ac:dyDescent="0.25">
      <c r="A16" s="12">
        <v>3.5011574074074077E-2</v>
      </c>
      <c r="B16" s="12" t="s">
        <v>129</v>
      </c>
      <c r="D16" s="13">
        <f>1-(A16/'Nóvember hlaup 2'!A22)</f>
        <v>-2.2304832713754719E-2</v>
      </c>
    </row>
    <row r="17" spans="1:4" x14ac:dyDescent="0.25">
      <c r="A17" s="12">
        <v>3.5219907407407408E-2</v>
      </c>
      <c r="B17" s="8" t="s">
        <v>253</v>
      </c>
      <c r="D17" s="13"/>
    </row>
    <row r="18" spans="1:4" x14ac:dyDescent="0.25">
      <c r="A18" s="12">
        <v>3.5370370370370365E-2</v>
      </c>
      <c r="B18" s="8" t="s">
        <v>137</v>
      </c>
      <c r="D18" s="13"/>
    </row>
    <row r="19" spans="1:4" x14ac:dyDescent="0.25">
      <c r="A19" s="12">
        <v>3.5381944444444445E-2</v>
      </c>
      <c r="B19" s="8" t="s">
        <v>263</v>
      </c>
      <c r="D19" s="13">
        <f>1-(A19/gamlárshlaup!A29)</f>
        <v>6.6564885496183224E-2</v>
      </c>
    </row>
    <row r="20" spans="1:4" x14ac:dyDescent="0.25">
      <c r="A20" s="12">
        <v>3.5752314814814813E-2</v>
      </c>
      <c r="B20" s="8" t="s">
        <v>164</v>
      </c>
      <c r="D20" s="13">
        <f>1-(A20/gamlárshlaup!A27)</f>
        <v>4.3357076494270785E-2</v>
      </c>
    </row>
    <row r="21" spans="1:4" x14ac:dyDescent="0.25">
      <c r="A21" s="12">
        <v>3.6805555555555557E-2</v>
      </c>
      <c r="B21" s="8" t="s">
        <v>140</v>
      </c>
      <c r="D21" s="13">
        <f>1-(A21/gamlárshlaup!A28)</f>
        <v>1.851851851851849E-2</v>
      </c>
    </row>
    <row r="22" spans="1:4" x14ac:dyDescent="0.25">
      <c r="A22" s="12">
        <v>3.7442129629629624E-2</v>
      </c>
      <c r="B22" s="8" t="s">
        <v>131</v>
      </c>
      <c r="D22" s="13">
        <f>1-(A22/gamlárshlaup!A35)</f>
        <v>3.8347205707491394E-2</v>
      </c>
    </row>
    <row r="23" spans="1:4" x14ac:dyDescent="0.25">
      <c r="A23" s="12">
        <v>3.7569444444444447E-2</v>
      </c>
      <c r="B23" s="8" t="s">
        <v>254</v>
      </c>
      <c r="D23" s="13"/>
    </row>
    <row r="24" spans="1:4" x14ac:dyDescent="0.25">
      <c r="A24" s="12">
        <v>3.7893518518518521E-2</v>
      </c>
      <c r="B24" s="8" t="s">
        <v>252</v>
      </c>
      <c r="D24" s="13"/>
    </row>
    <row r="25" spans="1:4" x14ac:dyDescent="0.25">
      <c r="A25" s="12">
        <v>3.8136574074074073E-2</v>
      </c>
      <c r="B25" s="8" t="s">
        <v>163</v>
      </c>
      <c r="D25" s="13">
        <f>1-(A25/'Nóvember hlaup 2'!A27)</f>
        <v>-2.170542635658923E-2</v>
      </c>
    </row>
    <row r="26" spans="1:4" x14ac:dyDescent="0.25">
      <c r="A26" s="12">
        <v>3.8796296296296294E-2</v>
      </c>
      <c r="B26" s="8" t="s">
        <v>127</v>
      </c>
      <c r="D26" s="13"/>
    </row>
    <row r="27" spans="1:4" x14ac:dyDescent="0.25">
      <c r="A27" s="12">
        <v>4.1099537037037039E-2</v>
      </c>
      <c r="B27" s="8" t="s">
        <v>157</v>
      </c>
      <c r="D27" s="13">
        <f>1-(A27/'Nóvember hlaup 2'!A36)</f>
        <v>2.6323005209761496E-2</v>
      </c>
    </row>
    <row r="28" spans="1:4" x14ac:dyDescent="0.25">
      <c r="A28" s="12">
        <v>4.116898148148148E-2</v>
      </c>
      <c r="B28" s="8" t="s">
        <v>251</v>
      </c>
      <c r="D28" s="13"/>
    </row>
    <row r="29" spans="1:4" x14ac:dyDescent="0.25">
      <c r="A29" s="12"/>
      <c r="B29" s="8" t="s">
        <v>156</v>
      </c>
    </row>
    <row r="30" spans="1:4" x14ac:dyDescent="0.25">
      <c r="B30" s="8"/>
    </row>
    <row r="31" spans="1:4" x14ac:dyDescent="0.25">
      <c r="B31" s="8"/>
    </row>
    <row r="32" spans="1:4" x14ac:dyDescent="0.25">
      <c r="B32" s="8"/>
    </row>
    <row r="33" spans="2:2" x14ac:dyDescent="0.25">
      <c r="B33" s="8"/>
    </row>
  </sheetData>
  <sortState ref="A2:C29">
    <sortCondition ref="A2:A29"/>
  </sortState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#REF!</xm:f>
          </x14:formula1>
          <xm:sqref>B2:B33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/>
    <sheetView workbookViewId="1">
      <selection activeCell="J26" sqref="J26"/>
    </sheetView>
  </sheetViews>
  <sheetFormatPr defaultRowHeight="15" x14ac:dyDescent="0.25"/>
  <cols>
    <col min="2" max="2" width="76" bestFit="1" customWidth="1"/>
    <col min="4" max="4" width="26.28515625" customWidth="1"/>
    <col min="5" max="5" width="19.42578125" customWidth="1"/>
  </cols>
  <sheetData>
    <row r="1" spans="1:4" x14ac:dyDescent="0.25">
      <c r="A1" t="s">
        <v>73</v>
      </c>
      <c r="B1" t="s">
        <v>0</v>
      </c>
      <c r="D1" t="s">
        <v>268</v>
      </c>
    </row>
    <row r="2" spans="1:4" x14ac:dyDescent="0.25">
      <c r="A2" s="12">
        <v>2.3923611111111114E-2</v>
      </c>
      <c r="B2" s="8" t="s">
        <v>139</v>
      </c>
    </row>
    <row r="3" spans="1:4" x14ac:dyDescent="0.25">
      <c r="A3" s="12">
        <v>3.019675925925926E-2</v>
      </c>
      <c r="B3" s="8" t="s">
        <v>135</v>
      </c>
    </row>
    <row r="4" spans="1:4" x14ac:dyDescent="0.25">
      <c r="A4" s="12">
        <v>3.0358796296296297E-2</v>
      </c>
      <c r="B4" s="8" t="s">
        <v>122</v>
      </c>
    </row>
    <row r="5" spans="1:4" x14ac:dyDescent="0.25">
      <c r="A5" s="12">
        <v>3.0381944444444444E-2</v>
      </c>
      <c r="B5" s="8" t="s">
        <v>262</v>
      </c>
      <c r="D5" s="13">
        <f>1-(A5/janúar!A3)</f>
        <v>-2.2909507445592059E-3</v>
      </c>
    </row>
    <row r="6" spans="1:4" x14ac:dyDescent="0.25">
      <c r="A6" s="12">
        <v>3.050925925925926E-2</v>
      </c>
      <c r="B6" s="8" t="s">
        <v>138</v>
      </c>
      <c r="D6" s="13">
        <f>1-(A6/janúar!A4)</f>
        <v>7.1563088512240913E-3</v>
      </c>
    </row>
    <row r="7" spans="1:4" x14ac:dyDescent="0.25">
      <c r="A7" s="12">
        <v>3.0567129629629628E-2</v>
      </c>
      <c r="B7" s="8" t="s">
        <v>116</v>
      </c>
      <c r="D7" s="13">
        <f>1-(A7/janúar!A6)</f>
        <v>2.5461254612546225E-2</v>
      </c>
    </row>
    <row r="8" spans="1:4" x14ac:dyDescent="0.25">
      <c r="A8" s="12">
        <v>3.0694444444444444E-2</v>
      </c>
      <c r="B8" s="8" t="s">
        <v>133</v>
      </c>
      <c r="D8" s="13"/>
    </row>
    <row r="9" spans="1:4" x14ac:dyDescent="0.25">
      <c r="A9" s="12">
        <v>3.1446759259259258E-2</v>
      </c>
      <c r="B9" s="12" t="s">
        <v>114</v>
      </c>
      <c r="D9" s="13"/>
    </row>
    <row r="10" spans="1:4" x14ac:dyDescent="0.25">
      <c r="A10" s="12">
        <v>3.1597222222222221E-2</v>
      </c>
      <c r="B10" s="8" t="s">
        <v>134</v>
      </c>
      <c r="D10" s="13">
        <f>1-(A10/janúar!A8)</f>
        <v>6.1885693483799686E-3</v>
      </c>
    </row>
    <row r="11" spans="1:4" x14ac:dyDescent="0.25">
      <c r="A11" s="12">
        <v>3.2523148148148148E-2</v>
      </c>
      <c r="B11" s="8" t="s">
        <v>130</v>
      </c>
      <c r="D11" s="13">
        <f>1-(A11/janúar!A7)</f>
        <v>-3.1571218795888534E-2</v>
      </c>
    </row>
    <row r="12" spans="1:4" x14ac:dyDescent="0.25">
      <c r="A12" s="12">
        <v>3.2835648148148149E-2</v>
      </c>
      <c r="B12" s="8" t="s">
        <v>128</v>
      </c>
      <c r="D12" s="13"/>
    </row>
    <row r="13" spans="1:4" x14ac:dyDescent="0.25">
      <c r="A13" s="12">
        <v>3.3726851851851855E-2</v>
      </c>
      <c r="B13" s="8" t="s">
        <v>121</v>
      </c>
      <c r="D13" s="13"/>
    </row>
    <row r="14" spans="1:4" x14ac:dyDescent="0.25">
      <c r="A14" s="12">
        <v>3.4027777777777775E-2</v>
      </c>
      <c r="B14" s="8" t="s">
        <v>117</v>
      </c>
      <c r="D14" s="13"/>
    </row>
    <row r="15" spans="1:4" x14ac:dyDescent="0.25">
      <c r="A15" s="12">
        <v>3.4143518518518517E-2</v>
      </c>
      <c r="B15" s="8" t="s">
        <v>132</v>
      </c>
      <c r="D15" s="13">
        <f>1-(A15/janúar!A15)</f>
        <v>1.633877959319785E-2</v>
      </c>
    </row>
    <row r="16" spans="1:4" x14ac:dyDescent="0.25">
      <c r="A16" s="12">
        <v>3.4317129629629628E-2</v>
      </c>
      <c r="B16" s="8" t="s">
        <v>158</v>
      </c>
      <c r="D16" s="13">
        <f>1-(A16/janúar!A9)</f>
        <v>-1.645526225574212E-2</v>
      </c>
    </row>
    <row r="17" spans="1:4" x14ac:dyDescent="0.25">
      <c r="A17" s="12">
        <v>3.4490740740740738E-2</v>
      </c>
      <c r="B17" s="8" t="s">
        <v>259</v>
      </c>
      <c r="D17" s="13">
        <f>1-(A17/janúar!A10)</f>
        <v>-1.0512037978975819E-2</v>
      </c>
    </row>
    <row r="18" spans="1:4" x14ac:dyDescent="0.25">
      <c r="A18" s="12">
        <v>3.4930555555555555E-2</v>
      </c>
      <c r="B18" s="8" t="s">
        <v>159</v>
      </c>
      <c r="D18" s="13"/>
    </row>
    <row r="19" spans="1:4" x14ac:dyDescent="0.25">
      <c r="A19" s="12">
        <v>3.5497685185185188E-2</v>
      </c>
      <c r="B19" s="8" t="s">
        <v>261</v>
      </c>
      <c r="D19" s="13">
        <f>1-(A19/janúar!A13)</f>
        <v>-3.2659932659932833E-2</v>
      </c>
    </row>
    <row r="20" spans="1:4" x14ac:dyDescent="0.25">
      <c r="A20" s="12">
        <v>3.6111111111111115E-2</v>
      </c>
      <c r="B20" s="8" t="s">
        <v>263</v>
      </c>
      <c r="D20" s="13">
        <f>1-(A20/janúar!A19)</f>
        <v>-2.0608439646712551E-2</v>
      </c>
    </row>
    <row r="21" spans="1:4" x14ac:dyDescent="0.25">
      <c r="A21" s="12">
        <v>3.7465277777777778E-2</v>
      </c>
      <c r="B21" s="8" t="s">
        <v>164</v>
      </c>
      <c r="D21" s="13">
        <f>1-(A21/janúar!A20)</f>
        <v>-4.7911945613467122E-2</v>
      </c>
    </row>
    <row r="22" spans="1:4" x14ac:dyDescent="0.25">
      <c r="A22" s="12">
        <v>3.78587962962963E-2</v>
      </c>
      <c r="B22" s="8" t="s">
        <v>163</v>
      </c>
      <c r="D22" s="13">
        <f>1-(A22/janúar!A25)</f>
        <v>7.2837632776933114E-3</v>
      </c>
    </row>
    <row r="23" spans="1:4" x14ac:dyDescent="0.25">
      <c r="A23" s="12">
        <v>4.02662037037037E-2</v>
      </c>
      <c r="B23" s="8" t="s">
        <v>126</v>
      </c>
      <c r="D23" s="13"/>
    </row>
    <row r="24" spans="1:4" x14ac:dyDescent="0.25">
      <c r="A24" s="3">
        <v>4.5173611111111116E-2</v>
      </c>
      <c r="B24" s="8" t="s">
        <v>125</v>
      </c>
      <c r="D24" s="13"/>
    </row>
    <row r="25" spans="1:4" x14ac:dyDescent="0.25">
      <c r="A25" s="12"/>
      <c r="B25" s="8"/>
      <c r="D25" s="13"/>
    </row>
    <row r="26" spans="1:4" x14ac:dyDescent="0.25">
      <c r="A26" s="12"/>
      <c r="B26" s="8"/>
      <c r="D26" s="13"/>
    </row>
    <row r="27" spans="1:4" x14ac:dyDescent="0.25">
      <c r="A27" s="12"/>
      <c r="B27" s="8"/>
      <c r="D27" s="13"/>
    </row>
    <row r="28" spans="1:4" x14ac:dyDescent="0.25">
      <c r="A28" s="12"/>
      <c r="B28" s="8"/>
    </row>
    <row r="29" spans="1:4" x14ac:dyDescent="0.25">
      <c r="B29" s="8"/>
    </row>
    <row r="30" spans="1:4" x14ac:dyDescent="0.25">
      <c r="B30" s="8"/>
    </row>
    <row r="31" spans="1:4" x14ac:dyDescent="0.25">
      <c r="B31" s="8"/>
    </row>
    <row r="32" spans="1:4" x14ac:dyDescent="0.25">
      <c r="B32" s="8"/>
    </row>
  </sheetData>
  <sortState ref="A2:C25">
    <sortCondition ref="A2:A25"/>
  </sortState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#REF!</xm:f>
          </x14:formula1>
          <xm:sqref>B2:B32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workbookViewId="0"/>
    <sheetView tabSelected="1" workbookViewId="1">
      <selection activeCell="F11" sqref="F11"/>
    </sheetView>
  </sheetViews>
  <sheetFormatPr defaultRowHeight="15" x14ac:dyDescent="0.25"/>
  <cols>
    <col min="1" max="1" width="14.42578125" customWidth="1"/>
    <col min="2" max="2" width="82" customWidth="1"/>
  </cols>
  <sheetData>
    <row r="1" spans="1:3" x14ac:dyDescent="0.25">
      <c r="A1" s="7" t="s">
        <v>73</v>
      </c>
      <c r="B1" s="7" t="s">
        <v>142</v>
      </c>
      <c r="C1" s="7"/>
    </row>
    <row r="2" spans="1:3" x14ac:dyDescent="0.25">
      <c r="A2" s="9"/>
      <c r="B2" s="8"/>
      <c r="C2" s="8"/>
    </row>
    <row r="3" spans="1:3" x14ac:dyDescent="0.25">
      <c r="A3" s="12">
        <v>2.4594907407407409E-2</v>
      </c>
      <c r="B3" s="8" t="s">
        <v>270</v>
      </c>
      <c r="C3" s="8"/>
    </row>
    <row r="4" spans="1:3" x14ac:dyDescent="0.25">
      <c r="A4" s="12">
        <v>2.8877314814814817E-2</v>
      </c>
      <c r="B4" s="8" t="s">
        <v>118</v>
      </c>
      <c r="C4" s="8"/>
    </row>
    <row r="5" spans="1:3" x14ac:dyDescent="0.25">
      <c r="A5" s="12">
        <v>2.9537037037037039E-2</v>
      </c>
      <c r="B5" s="8" t="s">
        <v>116</v>
      </c>
      <c r="C5" s="8"/>
    </row>
    <row r="6" spans="1:3" x14ac:dyDescent="0.25">
      <c r="A6" s="12">
        <v>2.9699074074074072E-2</v>
      </c>
      <c r="B6" s="8" t="s">
        <v>138</v>
      </c>
      <c r="C6" s="8"/>
    </row>
    <row r="7" spans="1:3" x14ac:dyDescent="0.25">
      <c r="A7" s="12">
        <v>2.9791666666666664E-2</v>
      </c>
      <c r="B7" s="8" t="s">
        <v>115</v>
      </c>
      <c r="C7" s="8"/>
    </row>
    <row r="8" spans="1:3" x14ac:dyDescent="0.25">
      <c r="A8" s="12">
        <v>2.9803240740740741E-2</v>
      </c>
      <c r="B8" s="8" t="s">
        <v>262</v>
      </c>
      <c r="C8" s="8"/>
    </row>
    <row r="9" spans="1:3" x14ac:dyDescent="0.25">
      <c r="A9" s="12">
        <v>3.0092592592592591E-2</v>
      </c>
      <c r="B9" s="8" t="s">
        <v>124</v>
      </c>
      <c r="C9" s="8"/>
    </row>
    <row r="10" spans="1:3" x14ac:dyDescent="0.25">
      <c r="A10" s="12">
        <v>3.0740740740740739E-2</v>
      </c>
      <c r="B10" s="8" t="s">
        <v>134</v>
      </c>
      <c r="C10" s="8"/>
    </row>
    <row r="11" spans="1:3" x14ac:dyDescent="0.25">
      <c r="A11" s="12">
        <v>3.1215277777777783E-2</v>
      </c>
      <c r="B11" s="8" t="s">
        <v>130</v>
      </c>
      <c r="C11" s="8"/>
    </row>
    <row r="12" spans="1:3" x14ac:dyDescent="0.25">
      <c r="A12" s="12">
        <v>3.1261574074074074E-2</v>
      </c>
      <c r="B12" s="8" t="s">
        <v>121</v>
      </c>
      <c r="C12" s="8"/>
    </row>
    <row r="13" spans="1:3" x14ac:dyDescent="0.25">
      <c r="A13" s="12">
        <v>3.2071759259259258E-2</v>
      </c>
      <c r="B13" s="8" t="s">
        <v>271</v>
      </c>
      <c r="C13" s="8"/>
    </row>
    <row r="14" spans="1:3" x14ac:dyDescent="0.25">
      <c r="A14" s="12">
        <v>3.2187500000000001E-2</v>
      </c>
      <c r="B14" s="8" t="s">
        <v>260</v>
      </c>
      <c r="C14" s="8"/>
    </row>
    <row r="15" spans="1:3" x14ac:dyDescent="0.25">
      <c r="A15" s="12">
        <v>3.2222222222222222E-2</v>
      </c>
      <c r="B15" s="8" t="s">
        <v>165</v>
      </c>
      <c r="C15" s="8"/>
    </row>
    <row r="16" spans="1:3" x14ac:dyDescent="0.25">
      <c r="A16" s="12">
        <v>3.2349537037037038E-2</v>
      </c>
      <c r="B16" s="8" t="s">
        <v>117</v>
      </c>
      <c r="C16" s="8"/>
    </row>
    <row r="17" spans="1:3" x14ac:dyDescent="0.25">
      <c r="A17" s="12">
        <v>3.2442129629629633E-2</v>
      </c>
      <c r="B17" s="8" t="s">
        <v>158</v>
      </c>
      <c r="C17" s="8"/>
    </row>
    <row r="18" spans="1:3" x14ac:dyDescent="0.25">
      <c r="A18" s="12">
        <v>3.2569444444444443E-2</v>
      </c>
      <c r="B18" s="8" t="s">
        <v>259</v>
      </c>
      <c r="C18" s="8"/>
    </row>
    <row r="19" spans="1:3" x14ac:dyDescent="0.25">
      <c r="A19" s="12">
        <v>3.2696759259259259E-2</v>
      </c>
      <c r="B19" s="8" t="s">
        <v>272</v>
      </c>
      <c r="C19" s="8"/>
    </row>
    <row r="20" spans="1:3" x14ac:dyDescent="0.25">
      <c r="A20" s="12">
        <v>3.3194444444444443E-2</v>
      </c>
      <c r="B20" s="8" t="s">
        <v>253</v>
      </c>
      <c r="C20" s="8"/>
    </row>
    <row r="21" spans="1:3" x14ac:dyDescent="0.25">
      <c r="A21" s="12">
        <v>3.3275462962962958E-2</v>
      </c>
      <c r="B21" s="8" t="s">
        <v>129</v>
      </c>
      <c r="C21" s="8"/>
    </row>
    <row r="22" spans="1:3" x14ac:dyDescent="0.25">
      <c r="A22" s="12">
        <v>3.3726851851851855E-2</v>
      </c>
      <c r="B22" s="8" t="s">
        <v>261</v>
      </c>
      <c r="C22" s="8"/>
    </row>
    <row r="23" spans="1:3" x14ac:dyDescent="0.25">
      <c r="A23" s="12">
        <v>3.4016203703703708E-2</v>
      </c>
      <c r="B23" s="8" t="s">
        <v>263</v>
      </c>
      <c r="C23" s="8"/>
    </row>
    <row r="24" spans="1:3" x14ac:dyDescent="0.25">
      <c r="A24" s="12">
        <v>3.4826388888888886E-2</v>
      </c>
      <c r="B24" s="8" t="s">
        <v>201</v>
      </c>
      <c r="C24" s="8"/>
    </row>
    <row r="25" spans="1:3" x14ac:dyDescent="0.25">
      <c r="A25" s="12">
        <v>3.5393518518518519E-2</v>
      </c>
      <c r="B25" s="8" t="s">
        <v>137</v>
      </c>
      <c r="C25" s="8"/>
    </row>
    <row r="26" spans="1:3" x14ac:dyDescent="0.25">
      <c r="A26" s="12">
        <v>3.5706018518518519E-2</v>
      </c>
      <c r="B26" s="8" t="s">
        <v>254</v>
      </c>
      <c r="C26" s="8"/>
    </row>
    <row r="27" spans="1:3" x14ac:dyDescent="0.25">
      <c r="A27" s="12">
        <v>3.5717592592592592E-2</v>
      </c>
      <c r="B27" s="8" t="s">
        <v>140</v>
      </c>
      <c r="C27" s="8"/>
    </row>
    <row r="28" spans="1:3" x14ac:dyDescent="0.25">
      <c r="A28" s="12">
        <v>3.6018518518518519E-2</v>
      </c>
      <c r="B28" s="8" t="s">
        <v>163</v>
      </c>
      <c r="C28" s="8"/>
    </row>
    <row r="29" spans="1:3" x14ac:dyDescent="0.25">
      <c r="A29" s="12">
        <v>3.7037037037037042E-2</v>
      </c>
      <c r="B29" s="8" t="s">
        <v>164</v>
      </c>
      <c r="C29" s="8"/>
    </row>
    <row r="30" spans="1:3" x14ac:dyDescent="0.25">
      <c r="A30" s="12">
        <v>3.7048611111111109E-2</v>
      </c>
      <c r="B30" s="8" t="s">
        <v>131</v>
      </c>
      <c r="C30" s="8"/>
    </row>
    <row r="31" spans="1:3" x14ac:dyDescent="0.25">
      <c r="A31" s="12">
        <v>3.875E-2</v>
      </c>
      <c r="B31" s="8" t="s">
        <v>126</v>
      </c>
      <c r="C31" s="8"/>
    </row>
    <row r="32" spans="1:3" x14ac:dyDescent="0.25">
      <c r="A32" s="9"/>
      <c r="B32" s="8"/>
      <c r="C32" s="8"/>
    </row>
    <row r="33" spans="1:3" x14ac:dyDescent="0.25">
      <c r="A33" s="9"/>
      <c r="B33" s="8"/>
      <c r="C33" s="8"/>
    </row>
    <row r="34" spans="1:3" x14ac:dyDescent="0.25">
      <c r="A34" s="9"/>
      <c r="B34" s="8"/>
      <c r="C34" s="8"/>
    </row>
    <row r="35" spans="1:3" x14ac:dyDescent="0.25">
      <c r="A35" s="9"/>
      <c r="B35" s="8"/>
      <c r="C35" s="8"/>
    </row>
    <row r="36" spans="1:3" x14ac:dyDescent="0.25">
      <c r="A36" s="9"/>
      <c r="B36" s="8"/>
      <c r="C36" s="8"/>
    </row>
    <row r="37" spans="1:3" x14ac:dyDescent="0.25">
      <c r="A37" s="9"/>
      <c r="B37" s="8"/>
      <c r="C37" s="8"/>
    </row>
    <row r="38" spans="1:3" x14ac:dyDescent="0.25">
      <c r="A38" s="9"/>
      <c r="B38" s="8"/>
      <c r="C38" s="8"/>
    </row>
    <row r="39" spans="1:3" x14ac:dyDescent="0.25">
      <c r="A39" s="9"/>
      <c r="B39" s="8"/>
      <c r="C39" s="8"/>
    </row>
    <row r="40" spans="1:3" x14ac:dyDescent="0.25">
      <c r="B40" s="8"/>
    </row>
    <row r="41" spans="1:3" x14ac:dyDescent="0.25">
      <c r="B41" s="8"/>
    </row>
    <row r="42" spans="1:3" x14ac:dyDescent="0.25">
      <c r="B42" s="8"/>
    </row>
    <row r="43" spans="1:3" x14ac:dyDescent="0.25">
      <c r="B43" s="8"/>
    </row>
    <row r="44" spans="1:3" x14ac:dyDescent="0.25">
      <c r="B44" s="8"/>
    </row>
    <row r="45" spans="1:3" x14ac:dyDescent="0.25">
      <c r="B45" s="8"/>
    </row>
    <row r="46" spans="1:3" x14ac:dyDescent="0.25">
      <c r="B46" s="8"/>
    </row>
    <row r="47" spans="1:3" x14ac:dyDescent="0.25">
      <c r="B47" s="8"/>
    </row>
    <row r="48" spans="1:3" x14ac:dyDescent="0.25">
      <c r="B48" s="8"/>
    </row>
    <row r="49" spans="2:2" x14ac:dyDescent="0.25">
      <c r="B49" s="8"/>
    </row>
    <row r="50" spans="2:2" x14ac:dyDescent="0.25">
      <c r="B50" s="8"/>
    </row>
    <row r="51" spans="2:2" x14ac:dyDescent="0.25">
      <c r="B51" s="8"/>
    </row>
  </sheetData>
  <sortState ref="A3:D31">
    <sortCondition ref="A3:A31"/>
  </sortState>
  <dataValidations count="2">
    <dataValidation type="list" showInputMessage="1" showErrorMessage="1" sqref="B37">
      <formula1>#REF!</formula1>
    </dataValidation>
    <dataValidation type="list" showInputMessage="1" showErrorMessage="1" sqref="B38:B51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#REF!</xm:f>
          </x14:formula1>
          <xm:sqref>B2</xm:sqref>
        </x14:dataValidation>
        <x14:dataValidation type="list" showInputMessage="1" showErrorMessage="1">
          <x14:formula1>
            <xm:f>#REF!</xm:f>
          </x14:formula1>
          <xm:sqref>B3:B36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7"/>
  <sheetViews>
    <sheetView workbookViewId="0"/>
    <sheetView workbookViewId="1">
      <selection activeCell="F22" sqref="F22"/>
    </sheetView>
  </sheetViews>
  <sheetFormatPr defaultRowHeight="15" x14ac:dyDescent="0.25"/>
  <cols>
    <col min="2" max="2" width="28" bestFit="1" customWidth="1"/>
  </cols>
  <sheetData>
    <row r="1" spans="2:9" ht="26.25" x14ac:dyDescent="0.4">
      <c r="B1" s="6" t="s">
        <v>107</v>
      </c>
      <c r="C1" t="s">
        <v>144</v>
      </c>
      <c r="D1" t="s">
        <v>145</v>
      </c>
      <c r="E1" t="s">
        <v>146</v>
      </c>
      <c r="F1" t="s">
        <v>147</v>
      </c>
      <c r="G1" t="s">
        <v>148</v>
      </c>
      <c r="H1" t="s">
        <v>149</v>
      </c>
    </row>
    <row r="3" spans="2:9" ht="18.75" x14ac:dyDescent="0.3">
      <c r="B3" s="4" t="s">
        <v>108</v>
      </c>
    </row>
    <row r="4" spans="2:9" x14ac:dyDescent="0.25">
      <c r="I4" t="s">
        <v>77</v>
      </c>
    </row>
    <row r="5" spans="2:9" x14ac:dyDescent="0.25">
      <c r="B5" t="s">
        <v>65</v>
      </c>
      <c r="C5">
        <v>10</v>
      </c>
      <c r="D5">
        <v>10</v>
      </c>
      <c r="E5">
        <v>10</v>
      </c>
      <c r="G5">
        <v>10</v>
      </c>
      <c r="I5">
        <f t="shared" ref="I5:I48" si="0">SUM(C5:H5)</f>
        <v>40</v>
      </c>
    </row>
    <row r="6" spans="2:9" x14ac:dyDescent="0.25">
      <c r="B6" t="s">
        <v>10</v>
      </c>
      <c r="C6">
        <v>9</v>
      </c>
      <c r="D6">
        <v>9</v>
      </c>
      <c r="F6">
        <v>10</v>
      </c>
      <c r="H6">
        <v>9</v>
      </c>
      <c r="I6">
        <f t="shared" si="0"/>
        <v>37</v>
      </c>
    </row>
    <row r="7" spans="2:9" x14ac:dyDescent="0.25">
      <c r="B7" t="s">
        <v>28</v>
      </c>
      <c r="C7">
        <v>4</v>
      </c>
      <c r="D7">
        <v>3</v>
      </c>
      <c r="E7">
        <v>3</v>
      </c>
      <c r="F7">
        <v>6</v>
      </c>
      <c r="G7">
        <v>5</v>
      </c>
      <c r="H7">
        <v>8</v>
      </c>
      <c r="I7">
        <f t="shared" si="0"/>
        <v>29</v>
      </c>
    </row>
    <row r="8" spans="2:9" x14ac:dyDescent="0.25">
      <c r="B8" t="s">
        <v>63</v>
      </c>
      <c r="C8">
        <v>2</v>
      </c>
      <c r="D8">
        <v>4</v>
      </c>
      <c r="F8">
        <v>9</v>
      </c>
      <c r="G8">
        <v>7</v>
      </c>
      <c r="H8">
        <v>5</v>
      </c>
      <c r="I8">
        <f t="shared" si="0"/>
        <v>27</v>
      </c>
    </row>
    <row r="9" spans="2:9" x14ac:dyDescent="0.25">
      <c r="B9" t="s">
        <v>5</v>
      </c>
      <c r="C9">
        <v>1</v>
      </c>
      <c r="D9">
        <v>1</v>
      </c>
      <c r="E9">
        <v>4</v>
      </c>
      <c r="F9">
        <v>8</v>
      </c>
      <c r="G9">
        <v>6</v>
      </c>
      <c r="H9">
        <v>7</v>
      </c>
      <c r="I9">
        <f t="shared" si="0"/>
        <v>27</v>
      </c>
    </row>
    <row r="10" spans="2:9" x14ac:dyDescent="0.25">
      <c r="B10" t="s">
        <v>17</v>
      </c>
      <c r="C10">
        <v>7</v>
      </c>
      <c r="E10">
        <v>7</v>
      </c>
      <c r="G10">
        <v>9</v>
      </c>
      <c r="I10">
        <f t="shared" si="0"/>
        <v>23</v>
      </c>
    </row>
    <row r="11" spans="2:9" x14ac:dyDescent="0.25">
      <c r="B11" t="s">
        <v>31</v>
      </c>
      <c r="C11">
        <v>1</v>
      </c>
      <c r="D11">
        <v>2</v>
      </c>
      <c r="E11">
        <v>5</v>
      </c>
      <c r="F11">
        <v>7</v>
      </c>
      <c r="H11">
        <v>4</v>
      </c>
      <c r="I11">
        <f t="shared" si="0"/>
        <v>19</v>
      </c>
    </row>
    <row r="12" spans="2:9" x14ac:dyDescent="0.25">
      <c r="B12" t="s">
        <v>52</v>
      </c>
      <c r="C12">
        <v>6</v>
      </c>
      <c r="D12">
        <v>6</v>
      </c>
      <c r="E12">
        <v>6</v>
      </c>
      <c r="I12">
        <f t="shared" si="0"/>
        <v>18</v>
      </c>
    </row>
    <row r="13" spans="2:9" x14ac:dyDescent="0.25">
      <c r="B13" t="s">
        <v>7</v>
      </c>
      <c r="C13">
        <v>8</v>
      </c>
      <c r="D13">
        <v>8</v>
      </c>
      <c r="I13">
        <f t="shared" si="0"/>
        <v>16</v>
      </c>
    </row>
    <row r="14" spans="2:9" x14ac:dyDescent="0.25">
      <c r="B14" t="s">
        <v>47</v>
      </c>
      <c r="C14" t="s">
        <v>167</v>
      </c>
      <c r="D14">
        <v>7</v>
      </c>
      <c r="G14">
        <v>8</v>
      </c>
      <c r="I14">
        <f t="shared" si="0"/>
        <v>15</v>
      </c>
    </row>
    <row r="15" spans="2:9" x14ac:dyDescent="0.25">
      <c r="B15" t="s">
        <v>56</v>
      </c>
      <c r="C15">
        <v>5</v>
      </c>
      <c r="D15">
        <v>5</v>
      </c>
      <c r="G15">
        <v>4</v>
      </c>
      <c r="I15">
        <f t="shared" si="0"/>
        <v>14</v>
      </c>
    </row>
    <row r="16" spans="2:9" x14ac:dyDescent="0.25">
      <c r="B16" t="s">
        <v>35</v>
      </c>
      <c r="C16">
        <v>3</v>
      </c>
      <c r="D16">
        <v>1</v>
      </c>
      <c r="H16">
        <v>6</v>
      </c>
      <c r="I16">
        <f t="shared" si="0"/>
        <v>10</v>
      </c>
    </row>
    <row r="17" spans="2:9" x14ac:dyDescent="0.25">
      <c r="B17" t="s">
        <v>273</v>
      </c>
      <c r="H17">
        <v>10</v>
      </c>
      <c r="I17">
        <f t="shared" si="0"/>
        <v>10</v>
      </c>
    </row>
    <row r="18" spans="2:9" x14ac:dyDescent="0.25">
      <c r="B18" t="s">
        <v>220</v>
      </c>
      <c r="E18">
        <v>9</v>
      </c>
      <c r="I18">
        <f t="shared" si="0"/>
        <v>9</v>
      </c>
    </row>
    <row r="19" spans="2:9" x14ac:dyDescent="0.25">
      <c r="B19" t="s">
        <v>170</v>
      </c>
      <c r="D19">
        <v>1</v>
      </c>
      <c r="E19">
        <v>1</v>
      </c>
      <c r="F19">
        <v>5</v>
      </c>
      <c r="G19">
        <v>1</v>
      </c>
      <c r="H19">
        <v>1</v>
      </c>
      <c r="I19">
        <f t="shared" si="0"/>
        <v>9</v>
      </c>
    </row>
    <row r="20" spans="2:9" x14ac:dyDescent="0.25">
      <c r="B20" t="s">
        <v>221</v>
      </c>
      <c r="E20">
        <v>8</v>
      </c>
      <c r="I20">
        <f t="shared" si="0"/>
        <v>8</v>
      </c>
    </row>
    <row r="21" spans="2:9" x14ac:dyDescent="0.25">
      <c r="B21" t="s">
        <v>3</v>
      </c>
      <c r="C21">
        <v>1</v>
      </c>
      <c r="D21">
        <v>1</v>
      </c>
      <c r="E21">
        <v>2</v>
      </c>
      <c r="G21">
        <v>1</v>
      </c>
      <c r="H21">
        <v>3</v>
      </c>
      <c r="I21">
        <f t="shared" si="0"/>
        <v>8</v>
      </c>
    </row>
    <row r="22" spans="2:9" x14ac:dyDescent="0.25">
      <c r="B22" t="s">
        <v>222</v>
      </c>
      <c r="E22">
        <v>7</v>
      </c>
      <c r="I22">
        <f t="shared" si="0"/>
        <v>7</v>
      </c>
    </row>
    <row r="23" spans="2:9" x14ac:dyDescent="0.25">
      <c r="B23" t="s">
        <v>228</v>
      </c>
      <c r="E23">
        <v>1</v>
      </c>
      <c r="F23">
        <v>4</v>
      </c>
      <c r="H23">
        <v>2</v>
      </c>
      <c r="I23">
        <f t="shared" si="0"/>
        <v>7</v>
      </c>
    </row>
    <row r="24" spans="2:9" x14ac:dyDescent="0.25">
      <c r="B24" t="s">
        <v>20</v>
      </c>
      <c r="C24">
        <v>1</v>
      </c>
      <c r="D24">
        <v>1</v>
      </c>
      <c r="E24">
        <v>1</v>
      </c>
      <c r="F24">
        <v>2</v>
      </c>
      <c r="G24">
        <v>1</v>
      </c>
      <c r="I24">
        <f t="shared" si="0"/>
        <v>6</v>
      </c>
    </row>
    <row r="25" spans="2:9" x14ac:dyDescent="0.25">
      <c r="B25" t="s">
        <v>22</v>
      </c>
      <c r="C25">
        <v>1</v>
      </c>
      <c r="D25">
        <v>1</v>
      </c>
      <c r="G25">
        <v>3</v>
      </c>
      <c r="I25">
        <f t="shared" si="0"/>
        <v>5</v>
      </c>
    </row>
    <row r="26" spans="2:9" x14ac:dyDescent="0.25">
      <c r="B26" t="s">
        <v>25</v>
      </c>
      <c r="C26">
        <v>1</v>
      </c>
      <c r="D26">
        <v>1</v>
      </c>
      <c r="F26">
        <v>1</v>
      </c>
      <c r="H26">
        <v>1</v>
      </c>
      <c r="I26">
        <f t="shared" si="0"/>
        <v>4</v>
      </c>
    </row>
    <row r="27" spans="2:9" x14ac:dyDescent="0.25">
      <c r="B27" t="s">
        <v>69</v>
      </c>
      <c r="C27">
        <v>1</v>
      </c>
      <c r="E27">
        <v>1</v>
      </c>
      <c r="F27">
        <v>1</v>
      </c>
      <c r="H27">
        <v>1</v>
      </c>
      <c r="I27">
        <f t="shared" si="0"/>
        <v>4</v>
      </c>
    </row>
    <row r="28" spans="2:9" x14ac:dyDescent="0.25">
      <c r="B28" t="s">
        <v>256</v>
      </c>
      <c r="F28">
        <v>3</v>
      </c>
      <c r="H28">
        <v>1</v>
      </c>
      <c r="I28">
        <f t="shared" si="0"/>
        <v>4</v>
      </c>
    </row>
    <row r="29" spans="2:9" x14ac:dyDescent="0.25">
      <c r="B29" t="s">
        <v>67</v>
      </c>
      <c r="C29">
        <v>1</v>
      </c>
      <c r="E29">
        <v>1</v>
      </c>
      <c r="G29">
        <v>2</v>
      </c>
      <c r="I29">
        <f t="shared" si="0"/>
        <v>4</v>
      </c>
    </row>
    <row r="30" spans="2:9" x14ac:dyDescent="0.25">
      <c r="B30" t="s">
        <v>46</v>
      </c>
      <c r="C30">
        <v>1</v>
      </c>
      <c r="D30">
        <v>1</v>
      </c>
      <c r="G30">
        <v>1</v>
      </c>
      <c r="I30">
        <f t="shared" si="0"/>
        <v>3</v>
      </c>
    </row>
    <row r="31" spans="2:9" x14ac:dyDescent="0.25">
      <c r="B31" t="s">
        <v>169</v>
      </c>
      <c r="D31">
        <v>1</v>
      </c>
      <c r="E31">
        <v>1</v>
      </c>
      <c r="H31">
        <v>1</v>
      </c>
      <c r="I31">
        <f t="shared" si="0"/>
        <v>3</v>
      </c>
    </row>
    <row r="32" spans="2:9" x14ac:dyDescent="0.25">
      <c r="B32" t="s">
        <v>33</v>
      </c>
      <c r="C32">
        <v>1</v>
      </c>
      <c r="G32">
        <v>1</v>
      </c>
      <c r="H32">
        <v>1</v>
      </c>
      <c r="I32">
        <f t="shared" si="0"/>
        <v>3</v>
      </c>
    </row>
    <row r="33" spans="2:9" x14ac:dyDescent="0.25">
      <c r="B33" t="s">
        <v>195</v>
      </c>
      <c r="C33">
        <v>1</v>
      </c>
      <c r="D33">
        <v>1</v>
      </c>
      <c r="I33">
        <f t="shared" si="0"/>
        <v>2</v>
      </c>
    </row>
    <row r="34" spans="2:9" x14ac:dyDescent="0.25">
      <c r="B34" t="s">
        <v>54</v>
      </c>
      <c r="D34">
        <v>1</v>
      </c>
      <c r="F34">
        <v>1</v>
      </c>
      <c r="I34">
        <f t="shared" si="0"/>
        <v>2</v>
      </c>
    </row>
    <row r="35" spans="2:9" x14ac:dyDescent="0.25">
      <c r="B35" t="s">
        <v>168</v>
      </c>
      <c r="D35">
        <v>1</v>
      </c>
      <c r="G35">
        <v>1</v>
      </c>
      <c r="I35">
        <f t="shared" si="0"/>
        <v>2</v>
      </c>
    </row>
    <row r="36" spans="2:9" x14ac:dyDescent="0.25">
      <c r="B36" t="s">
        <v>41</v>
      </c>
      <c r="C36">
        <v>1</v>
      </c>
      <c r="I36">
        <f t="shared" si="0"/>
        <v>1</v>
      </c>
    </row>
    <row r="37" spans="2:9" x14ac:dyDescent="0.25">
      <c r="B37" t="s">
        <v>43</v>
      </c>
      <c r="C37">
        <v>1</v>
      </c>
      <c r="I37">
        <f t="shared" si="0"/>
        <v>1</v>
      </c>
    </row>
    <row r="38" spans="2:9" x14ac:dyDescent="0.25">
      <c r="B38" t="s">
        <v>54</v>
      </c>
      <c r="C38">
        <v>1</v>
      </c>
      <c r="I38">
        <f t="shared" si="0"/>
        <v>1</v>
      </c>
    </row>
    <row r="39" spans="2:9" x14ac:dyDescent="0.25">
      <c r="B39" t="s">
        <v>171</v>
      </c>
      <c r="D39">
        <v>1</v>
      </c>
      <c r="I39">
        <f t="shared" si="0"/>
        <v>1</v>
      </c>
    </row>
    <row r="40" spans="2:9" x14ac:dyDescent="0.25">
      <c r="B40" t="s">
        <v>223</v>
      </c>
      <c r="E40">
        <v>1</v>
      </c>
      <c r="I40">
        <f t="shared" si="0"/>
        <v>1</v>
      </c>
    </row>
    <row r="41" spans="2:9" x14ac:dyDescent="0.25">
      <c r="B41" t="s">
        <v>224</v>
      </c>
      <c r="E41">
        <v>1</v>
      </c>
      <c r="I41">
        <f t="shared" si="0"/>
        <v>1</v>
      </c>
    </row>
    <row r="42" spans="2:9" x14ac:dyDescent="0.25">
      <c r="B42" t="s">
        <v>225</v>
      </c>
      <c r="E42">
        <v>1</v>
      </c>
      <c r="I42">
        <f t="shared" si="0"/>
        <v>1</v>
      </c>
    </row>
    <row r="43" spans="2:9" x14ac:dyDescent="0.25">
      <c r="B43" t="s">
        <v>226</v>
      </c>
      <c r="E43">
        <v>1</v>
      </c>
      <c r="I43">
        <f t="shared" si="0"/>
        <v>1</v>
      </c>
    </row>
    <row r="44" spans="2:9" x14ac:dyDescent="0.25">
      <c r="B44" t="s">
        <v>227</v>
      </c>
      <c r="E44">
        <v>1</v>
      </c>
      <c r="I44">
        <f t="shared" si="0"/>
        <v>1</v>
      </c>
    </row>
    <row r="45" spans="2:9" x14ac:dyDescent="0.25">
      <c r="B45" t="s">
        <v>229</v>
      </c>
      <c r="E45">
        <v>1</v>
      </c>
      <c r="I45">
        <f t="shared" si="0"/>
        <v>1</v>
      </c>
    </row>
    <row r="46" spans="2:9" x14ac:dyDescent="0.25">
      <c r="B46" t="s">
        <v>230</v>
      </c>
      <c r="E46">
        <v>1</v>
      </c>
      <c r="I46">
        <f t="shared" si="0"/>
        <v>1</v>
      </c>
    </row>
    <row r="47" spans="2:9" x14ac:dyDescent="0.25">
      <c r="B47" t="s">
        <v>231</v>
      </c>
      <c r="E47">
        <v>1</v>
      </c>
      <c r="I47">
        <f t="shared" si="0"/>
        <v>1</v>
      </c>
    </row>
    <row r="48" spans="2:9" x14ac:dyDescent="0.25">
      <c r="B48" t="s">
        <v>232</v>
      </c>
      <c r="E48">
        <v>1</v>
      </c>
      <c r="I48">
        <f t="shared" si="0"/>
        <v>1</v>
      </c>
    </row>
    <row r="56" spans="2:9" ht="18.75" x14ac:dyDescent="0.3">
      <c r="B56" s="4" t="s">
        <v>109</v>
      </c>
    </row>
    <row r="58" spans="2:9" x14ac:dyDescent="0.25">
      <c r="B58" t="str">
        <f>'Október - hlaup 1'!B11</f>
        <v>Sonja Sif Jóhannsdóttir</v>
      </c>
      <c r="C58">
        <v>10</v>
      </c>
      <c r="D58">
        <v>9</v>
      </c>
      <c r="E58">
        <v>9</v>
      </c>
      <c r="F58">
        <v>9</v>
      </c>
      <c r="G58">
        <v>10</v>
      </c>
      <c r="H58">
        <v>10</v>
      </c>
      <c r="I58">
        <f t="shared" ref="I58:I91" si="1">SUM(C58:H58)</f>
        <v>57</v>
      </c>
    </row>
    <row r="59" spans="2:9" x14ac:dyDescent="0.25">
      <c r="B59" t="str">
        <f>'Október - hlaup 1'!B16</f>
        <v>Sigríður Björg Einarsdóttir</v>
      </c>
      <c r="C59">
        <v>9</v>
      </c>
      <c r="D59">
        <v>8</v>
      </c>
      <c r="E59">
        <v>10</v>
      </c>
      <c r="F59">
        <v>10</v>
      </c>
      <c r="G59">
        <v>9</v>
      </c>
      <c r="H59">
        <v>9</v>
      </c>
      <c r="I59">
        <f t="shared" si="1"/>
        <v>55</v>
      </c>
    </row>
    <row r="60" spans="2:9" x14ac:dyDescent="0.25">
      <c r="B60" t="s">
        <v>81</v>
      </c>
      <c r="D60">
        <v>7</v>
      </c>
      <c r="E60">
        <v>6</v>
      </c>
      <c r="F60">
        <v>8</v>
      </c>
      <c r="G60">
        <v>8</v>
      </c>
      <c r="H60">
        <v>7</v>
      </c>
      <c r="I60">
        <f t="shared" si="1"/>
        <v>36</v>
      </c>
    </row>
    <row r="61" spans="2:9" x14ac:dyDescent="0.25">
      <c r="B61" t="str">
        <f>'Október - hlaup 1'!B19</f>
        <v>Rakel Káradóttir</v>
      </c>
      <c r="C61">
        <v>8</v>
      </c>
      <c r="D61">
        <v>6</v>
      </c>
      <c r="F61">
        <v>5</v>
      </c>
      <c r="H61">
        <v>5</v>
      </c>
      <c r="I61">
        <f t="shared" si="1"/>
        <v>24</v>
      </c>
    </row>
    <row r="62" spans="2:9" x14ac:dyDescent="0.25">
      <c r="B62" t="s">
        <v>257</v>
      </c>
      <c r="F62">
        <v>6</v>
      </c>
      <c r="G62">
        <v>7</v>
      </c>
      <c r="H62">
        <v>4</v>
      </c>
      <c r="I62">
        <f t="shared" si="1"/>
        <v>17</v>
      </c>
    </row>
    <row r="63" spans="2:9" x14ac:dyDescent="0.25">
      <c r="B63" t="s">
        <v>174</v>
      </c>
      <c r="D63">
        <v>4</v>
      </c>
      <c r="E63">
        <v>3</v>
      </c>
      <c r="F63">
        <v>2</v>
      </c>
      <c r="G63">
        <v>5</v>
      </c>
      <c r="H63">
        <v>1</v>
      </c>
      <c r="I63">
        <f t="shared" si="1"/>
        <v>15</v>
      </c>
    </row>
    <row r="64" spans="2:9" x14ac:dyDescent="0.25">
      <c r="B64" t="s">
        <v>238</v>
      </c>
      <c r="E64">
        <v>2</v>
      </c>
      <c r="F64">
        <v>3</v>
      </c>
      <c r="G64">
        <v>6</v>
      </c>
      <c r="H64">
        <v>3</v>
      </c>
      <c r="I64">
        <f t="shared" si="1"/>
        <v>14</v>
      </c>
    </row>
    <row r="65" spans="2:9" x14ac:dyDescent="0.25">
      <c r="B65" t="s">
        <v>235</v>
      </c>
      <c r="E65">
        <v>5</v>
      </c>
      <c r="F65">
        <v>7</v>
      </c>
      <c r="I65">
        <f t="shared" si="1"/>
        <v>12</v>
      </c>
    </row>
    <row r="66" spans="2:9" x14ac:dyDescent="0.25">
      <c r="B66" t="str">
        <f>'Október - hlaup 1'!B25</f>
        <v>Sigrún Helga Snæbjörnsdóttir</v>
      </c>
      <c r="C66">
        <v>7</v>
      </c>
      <c r="D66">
        <v>1</v>
      </c>
      <c r="E66">
        <v>1</v>
      </c>
      <c r="F66">
        <v>1</v>
      </c>
      <c r="H66">
        <v>1</v>
      </c>
      <c r="I66">
        <f t="shared" si="1"/>
        <v>11</v>
      </c>
    </row>
    <row r="67" spans="2:9" x14ac:dyDescent="0.25">
      <c r="B67" t="s">
        <v>172</v>
      </c>
      <c r="D67">
        <v>10</v>
      </c>
      <c r="I67">
        <f t="shared" si="1"/>
        <v>10</v>
      </c>
    </row>
    <row r="68" spans="2:9" x14ac:dyDescent="0.25">
      <c r="B68" t="s">
        <v>250</v>
      </c>
      <c r="F68">
        <v>4</v>
      </c>
      <c r="H68">
        <v>6</v>
      </c>
      <c r="I68">
        <f t="shared" si="1"/>
        <v>10</v>
      </c>
    </row>
    <row r="69" spans="2:9" x14ac:dyDescent="0.25">
      <c r="B69" t="str">
        <f>'Október - hlaup 1'!B28</f>
        <v>Ingibjörg Jónsdóttir</v>
      </c>
      <c r="C69">
        <v>4</v>
      </c>
      <c r="E69">
        <v>1</v>
      </c>
      <c r="G69">
        <v>3</v>
      </c>
      <c r="H69">
        <v>1</v>
      </c>
      <c r="I69">
        <f t="shared" si="1"/>
        <v>9</v>
      </c>
    </row>
    <row r="70" spans="2:9" x14ac:dyDescent="0.25">
      <c r="B70" t="s">
        <v>175</v>
      </c>
      <c r="D70">
        <v>3</v>
      </c>
      <c r="F70">
        <v>1</v>
      </c>
      <c r="G70">
        <v>4</v>
      </c>
      <c r="H70">
        <v>1</v>
      </c>
      <c r="I70">
        <f t="shared" si="1"/>
        <v>9</v>
      </c>
    </row>
    <row r="71" spans="2:9" x14ac:dyDescent="0.25">
      <c r="B71" t="str">
        <f>'Október - hlaup 1'!B26</f>
        <v>Erla Björnsdóttir</v>
      </c>
      <c r="C71">
        <v>6</v>
      </c>
      <c r="D71">
        <v>1</v>
      </c>
      <c r="E71">
        <v>1</v>
      </c>
      <c r="I71">
        <f t="shared" si="1"/>
        <v>8</v>
      </c>
    </row>
    <row r="72" spans="2:9" x14ac:dyDescent="0.25">
      <c r="B72" t="s">
        <v>233</v>
      </c>
      <c r="E72">
        <v>8</v>
      </c>
      <c r="I72">
        <f t="shared" si="1"/>
        <v>8</v>
      </c>
    </row>
    <row r="73" spans="2:9" x14ac:dyDescent="0.25">
      <c r="B73" t="s">
        <v>274</v>
      </c>
      <c r="H73">
        <v>8</v>
      </c>
      <c r="I73">
        <f t="shared" si="1"/>
        <v>8</v>
      </c>
    </row>
    <row r="74" spans="2:9" x14ac:dyDescent="0.25">
      <c r="B74" t="s">
        <v>234</v>
      </c>
      <c r="E74">
        <v>7</v>
      </c>
      <c r="I74">
        <f t="shared" si="1"/>
        <v>7</v>
      </c>
    </row>
    <row r="75" spans="2:9" x14ac:dyDescent="0.25">
      <c r="B75" t="str">
        <f>'Október - hlaup 1'!B27</f>
        <v>Gréta Björnsdóttir</v>
      </c>
      <c r="C75">
        <v>5</v>
      </c>
      <c r="E75">
        <v>1</v>
      </c>
      <c r="I75">
        <f t="shared" si="1"/>
        <v>6</v>
      </c>
    </row>
    <row r="76" spans="2:9" x14ac:dyDescent="0.25">
      <c r="B76" t="s">
        <v>173</v>
      </c>
      <c r="D76">
        <v>5</v>
      </c>
      <c r="I76">
        <f t="shared" si="1"/>
        <v>5</v>
      </c>
    </row>
    <row r="77" spans="2:9" x14ac:dyDescent="0.25">
      <c r="B77" t="str">
        <f>'Október - hlaup 1'!B32</f>
        <v>Þóra Þorleifsdóttir</v>
      </c>
      <c r="C77">
        <v>3</v>
      </c>
      <c r="E77">
        <v>1</v>
      </c>
      <c r="I77">
        <f t="shared" si="1"/>
        <v>4</v>
      </c>
    </row>
    <row r="78" spans="2:9" x14ac:dyDescent="0.25">
      <c r="B78" t="s">
        <v>236</v>
      </c>
      <c r="E78">
        <v>4</v>
      </c>
      <c r="I78">
        <f t="shared" si="1"/>
        <v>4</v>
      </c>
    </row>
    <row r="79" spans="2:9" x14ac:dyDescent="0.25">
      <c r="B79" t="s">
        <v>239</v>
      </c>
      <c r="E79">
        <v>1</v>
      </c>
      <c r="H79">
        <v>2</v>
      </c>
      <c r="I79">
        <f t="shared" si="1"/>
        <v>3</v>
      </c>
    </row>
    <row r="80" spans="2:9" x14ac:dyDescent="0.25">
      <c r="B80" t="str">
        <f>'Október - hlaup 1'!B33</f>
        <v>Vilborg Jóhannsdóttir</v>
      </c>
      <c r="C80">
        <v>2</v>
      </c>
      <c r="I80">
        <f t="shared" si="1"/>
        <v>2</v>
      </c>
    </row>
    <row r="81" spans="2:9" x14ac:dyDescent="0.25">
      <c r="B81" t="s">
        <v>196</v>
      </c>
      <c r="D81">
        <v>2</v>
      </c>
      <c r="I81">
        <f t="shared" si="1"/>
        <v>2</v>
      </c>
    </row>
    <row r="82" spans="2:9" x14ac:dyDescent="0.25">
      <c r="B82" t="s">
        <v>179</v>
      </c>
      <c r="D82">
        <v>1</v>
      </c>
      <c r="F82">
        <v>1</v>
      </c>
      <c r="I82">
        <f t="shared" si="1"/>
        <v>2</v>
      </c>
    </row>
    <row r="83" spans="2:9" x14ac:dyDescent="0.25">
      <c r="B83" t="s">
        <v>249</v>
      </c>
      <c r="F83">
        <v>1</v>
      </c>
      <c r="H83">
        <v>1</v>
      </c>
      <c r="I83">
        <f t="shared" si="1"/>
        <v>2</v>
      </c>
    </row>
    <row r="84" spans="2:9" x14ac:dyDescent="0.25">
      <c r="B84" t="s">
        <v>176</v>
      </c>
      <c r="D84">
        <v>1</v>
      </c>
      <c r="I84">
        <f t="shared" si="1"/>
        <v>1</v>
      </c>
    </row>
    <row r="85" spans="2:9" x14ac:dyDescent="0.25">
      <c r="B85" t="s">
        <v>177</v>
      </c>
      <c r="D85">
        <v>1</v>
      </c>
      <c r="I85">
        <f t="shared" si="1"/>
        <v>1</v>
      </c>
    </row>
    <row r="86" spans="2:9" x14ac:dyDescent="0.25">
      <c r="B86" t="s">
        <v>178</v>
      </c>
      <c r="D86">
        <v>1</v>
      </c>
      <c r="I86">
        <f t="shared" si="1"/>
        <v>1</v>
      </c>
    </row>
    <row r="87" spans="2:9" x14ac:dyDescent="0.25">
      <c r="B87" t="s">
        <v>180</v>
      </c>
      <c r="D87">
        <v>1</v>
      </c>
      <c r="I87">
        <f t="shared" si="1"/>
        <v>1</v>
      </c>
    </row>
    <row r="88" spans="2:9" x14ac:dyDescent="0.25">
      <c r="B88" t="s">
        <v>237</v>
      </c>
      <c r="E88">
        <v>1</v>
      </c>
      <c r="I88">
        <f t="shared" si="1"/>
        <v>1</v>
      </c>
    </row>
    <row r="89" spans="2:9" x14ac:dyDescent="0.25">
      <c r="B89" t="s">
        <v>240</v>
      </c>
      <c r="E89">
        <v>1</v>
      </c>
      <c r="I89">
        <f t="shared" si="1"/>
        <v>1</v>
      </c>
    </row>
    <row r="90" spans="2:9" x14ac:dyDescent="0.25">
      <c r="B90" t="s">
        <v>248</v>
      </c>
      <c r="F90">
        <v>1</v>
      </c>
      <c r="I90">
        <f t="shared" si="1"/>
        <v>1</v>
      </c>
    </row>
    <row r="91" spans="2:9" x14ac:dyDescent="0.25">
      <c r="B91" t="s">
        <v>247</v>
      </c>
      <c r="F91">
        <v>1</v>
      </c>
      <c r="I91">
        <f t="shared" si="1"/>
        <v>1</v>
      </c>
    </row>
    <row r="95" spans="2:9" ht="28.5" x14ac:dyDescent="0.45">
      <c r="B95" s="5" t="s">
        <v>106</v>
      </c>
    </row>
    <row r="98" spans="2:9" ht="18.75" x14ac:dyDescent="0.3">
      <c r="B98" s="4" t="s">
        <v>110</v>
      </c>
      <c r="I98" t="s">
        <v>77</v>
      </c>
    </row>
    <row r="99" spans="2:9" x14ac:dyDescent="0.25">
      <c r="B99" t="s">
        <v>65</v>
      </c>
      <c r="C99">
        <v>10</v>
      </c>
      <c r="D99">
        <v>10</v>
      </c>
      <c r="E99">
        <v>10</v>
      </c>
      <c r="G99">
        <v>10</v>
      </c>
      <c r="I99">
        <f t="shared" ref="I99:I113" si="2">SUM(C99:H99)</f>
        <v>40</v>
      </c>
    </row>
    <row r="100" spans="2:9" x14ac:dyDescent="0.25">
      <c r="B100" t="s">
        <v>5</v>
      </c>
      <c r="C100">
        <v>3</v>
      </c>
      <c r="D100">
        <v>5</v>
      </c>
      <c r="E100">
        <v>7</v>
      </c>
      <c r="F100">
        <v>9</v>
      </c>
      <c r="G100">
        <v>6</v>
      </c>
      <c r="H100">
        <v>9</v>
      </c>
      <c r="I100">
        <f t="shared" si="2"/>
        <v>39</v>
      </c>
    </row>
    <row r="101" spans="2:9" x14ac:dyDescent="0.25">
      <c r="B101" t="s">
        <v>63</v>
      </c>
      <c r="C101">
        <v>6</v>
      </c>
      <c r="D101">
        <v>7</v>
      </c>
      <c r="F101">
        <v>10</v>
      </c>
      <c r="G101">
        <v>7</v>
      </c>
      <c r="H101">
        <v>7</v>
      </c>
      <c r="I101">
        <f t="shared" si="2"/>
        <v>37</v>
      </c>
    </row>
    <row r="102" spans="2:9" x14ac:dyDescent="0.25">
      <c r="B102" t="s">
        <v>17</v>
      </c>
      <c r="C102">
        <v>9</v>
      </c>
      <c r="E102">
        <v>8</v>
      </c>
      <c r="G102">
        <v>9</v>
      </c>
      <c r="I102">
        <f t="shared" si="2"/>
        <v>26</v>
      </c>
    </row>
    <row r="103" spans="2:9" x14ac:dyDescent="0.25">
      <c r="B103" t="s">
        <v>56</v>
      </c>
      <c r="C103">
        <v>8</v>
      </c>
      <c r="D103">
        <v>8</v>
      </c>
      <c r="G103">
        <v>5</v>
      </c>
      <c r="I103">
        <f t="shared" si="2"/>
        <v>21</v>
      </c>
    </row>
    <row r="104" spans="2:9" x14ac:dyDescent="0.25">
      <c r="B104" t="s">
        <v>3</v>
      </c>
      <c r="C104">
        <v>2</v>
      </c>
      <c r="D104">
        <v>3</v>
      </c>
      <c r="E104">
        <v>6</v>
      </c>
      <c r="G104">
        <v>2</v>
      </c>
      <c r="H104">
        <v>6</v>
      </c>
      <c r="I104">
        <f t="shared" si="2"/>
        <v>19</v>
      </c>
    </row>
    <row r="105" spans="2:9" x14ac:dyDescent="0.25">
      <c r="B105" t="s">
        <v>35</v>
      </c>
      <c r="C105">
        <v>7</v>
      </c>
      <c r="D105">
        <v>2</v>
      </c>
      <c r="H105">
        <v>8</v>
      </c>
      <c r="I105">
        <f t="shared" si="2"/>
        <v>17</v>
      </c>
    </row>
    <row r="106" spans="2:9" x14ac:dyDescent="0.25">
      <c r="B106" t="s">
        <v>47</v>
      </c>
      <c r="D106">
        <v>9</v>
      </c>
      <c r="G106">
        <v>8</v>
      </c>
      <c r="I106">
        <f t="shared" si="2"/>
        <v>17</v>
      </c>
    </row>
    <row r="107" spans="2:9" x14ac:dyDescent="0.25">
      <c r="B107" t="s">
        <v>69</v>
      </c>
      <c r="C107">
        <v>1</v>
      </c>
      <c r="E107">
        <v>2</v>
      </c>
      <c r="F107">
        <v>7</v>
      </c>
      <c r="H107">
        <v>3</v>
      </c>
      <c r="I107">
        <f t="shared" si="2"/>
        <v>13</v>
      </c>
    </row>
    <row r="108" spans="2:9" x14ac:dyDescent="0.25">
      <c r="B108" t="s">
        <v>256</v>
      </c>
      <c r="F108">
        <v>8</v>
      </c>
      <c r="H108">
        <v>4</v>
      </c>
      <c r="I108">
        <f t="shared" si="2"/>
        <v>12</v>
      </c>
    </row>
    <row r="109" spans="2:9" x14ac:dyDescent="0.25">
      <c r="B109" t="s">
        <v>33</v>
      </c>
      <c r="C109">
        <v>5</v>
      </c>
      <c r="G109">
        <v>1</v>
      </c>
      <c r="H109">
        <v>5</v>
      </c>
      <c r="I109">
        <f t="shared" si="2"/>
        <v>11</v>
      </c>
    </row>
    <row r="110" spans="2:9" x14ac:dyDescent="0.25">
      <c r="B110" t="s">
        <v>273</v>
      </c>
      <c r="H110">
        <v>10</v>
      </c>
      <c r="I110">
        <f t="shared" si="2"/>
        <v>10</v>
      </c>
    </row>
    <row r="111" spans="2:9" x14ac:dyDescent="0.25">
      <c r="B111" t="s">
        <v>221</v>
      </c>
      <c r="E111">
        <v>9</v>
      </c>
      <c r="I111">
        <f t="shared" si="2"/>
        <v>9</v>
      </c>
    </row>
    <row r="112" spans="2:9" x14ac:dyDescent="0.25">
      <c r="B112" t="s">
        <v>67</v>
      </c>
      <c r="C112">
        <v>1</v>
      </c>
      <c r="E112">
        <v>5</v>
      </c>
      <c r="G112">
        <v>3</v>
      </c>
      <c r="I112">
        <f t="shared" si="2"/>
        <v>9</v>
      </c>
    </row>
    <row r="113" spans="2:9" x14ac:dyDescent="0.25">
      <c r="B113" t="s">
        <v>168</v>
      </c>
      <c r="D113">
        <v>4</v>
      </c>
      <c r="G113">
        <v>1</v>
      </c>
      <c r="I113">
        <f t="shared" si="2"/>
        <v>5</v>
      </c>
    </row>
    <row r="114" spans="2:9" x14ac:dyDescent="0.25">
      <c r="B114" t="s">
        <v>22</v>
      </c>
      <c r="C114">
        <v>4</v>
      </c>
      <c r="D114">
        <v>6</v>
      </c>
      <c r="G114">
        <v>4</v>
      </c>
      <c r="I114">
        <v>4</v>
      </c>
    </row>
    <row r="115" spans="2:9" x14ac:dyDescent="0.25">
      <c r="B115" t="s">
        <v>226</v>
      </c>
      <c r="E115">
        <v>4</v>
      </c>
      <c r="I115">
        <f>SUM(C115:H115)</f>
        <v>4</v>
      </c>
    </row>
    <row r="116" spans="2:9" x14ac:dyDescent="0.25">
      <c r="B116" t="s">
        <v>227</v>
      </c>
      <c r="E116">
        <v>3</v>
      </c>
      <c r="I116">
        <f>SUM(C116:H116)</f>
        <v>3</v>
      </c>
    </row>
    <row r="117" spans="2:9" x14ac:dyDescent="0.25">
      <c r="B117" t="s">
        <v>41</v>
      </c>
      <c r="C117">
        <v>1</v>
      </c>
      <c r="I117">
        <f>SUM(C117:H117)</f>
        <v>1</v>
      </c>
    </row>
    <row r="118" spans="2:9" x14ac:dyDescent="0.25">
      <c r="B118" t="s">
        <v>230</v>
      </c>
      <c r="E118">
        <v>1</v>
      </c>
      <c r="I118">
        <f>SUM(C118:H118)</f>
        <v>1</v>
      </c>
    </row>
    <row r="120" spans="2:9" ht="18.75" x14ac:dyDescent="0.3">
      <c r="B120" s="4" t="s">
        <v>112</v>
      </c>
    </row>
    <row r="121" spans="2:9" x14ac:dyDescent="0.25">
      <c r="B121" t="s">
        <v>12</v>
      </c>
      <c r="C121">
        <v>10</v>
      </c>
      <c r="D121">
        <v>10</v>
      </c>
      <c r="E121">
        <v>10</v>
      </c>
      <c r="F121">
        <v>10</v>
      </c>
      <c r="G121">
        <v>10</v>
      </c>
      <c r="H121">
        <v>10</v>
      </c>
      <c r="I121">
        <f t="shared" ref="I121:I138" si="3">SUM(C121:H121)</f>
        <v>60</v>
      </c>
    </row>
    <row r="122" spans="2:9" x14ac:dyDescent="0.25">
      <c r="B122" t="s">
        <v>39</v>
      </c>
      <c r="C122">
        <v>9</v>
      </c>
      <c r="D122">
        <v>9</v>
      </c>
      <c r="F122">
        <v>8</v>
      </c>
      <c r="H122">
        <v>7</v>
      </c>
      <c r="I122">
        <f t="shared" si="3"/>
        <v>33</v>
      </c>
    </row>
    <row r="123" spans="2:9" x14ac:dyDescent="0.25">
      <c r="B123" t="s">
        <v>174</v>
      </c>
      <c r="D123">
        <v>7</v>
      </c>
      <c r="E123">
        <v>7</v>
      </c>
      <c r="F123">
        <v>5</v>
      </c>
      <c r="G123">
        <v>7</v>
      </c>
      <c r="H123">
        <v>2</v>
      </c>
      <c r="I123">
        <f t="shared" si="3"/>
        <v>28</v>
      </c>
    </row>
    <row r="124" spans="2:9" x14ac:dyDescent="0.25">
      <c r="B124" t="s">
        <v>238</v>
      </c>
      <c r="E124">
        <v>6</v>
      </c>
      <c r="F124">
        <v>6</v>
      </c>
      <c r="G124">
        <v>8</v>
      </c>
      <c r="H124">
        <v>5</v>
      </c>
      <c r="I124">
        <f t="shared" si="3"/>
        <v>25</v>
      </c>
    </row>
    <row r="125" spans="2:9" x14ac:dyDescent="0.25">
      <c r="B125" t="s">
        <v>257</v>
      </c>
      <c r="F125">
        <v>9</v>
      </c>
      <c r="G125">
        <v>9</v>
      </c>
      <c r="H125">
        <v>6</v>
      </c>
      <c r="I125">
        <f t="shared" si="3"/>
        <v>24</v>
      </c>
    </row>
    <row r="126" spans="2:9" x14ac:dyDescent="0.25">
      <c r="B126" t="s">
        <v>250</v>
      </c>
      <c r="F126">
        <v>7</v>
      </c>
      <c r="H126">
        <v>8</v>
      </c>
      <c r="I126">
        <f t="shared" si="3"/>
        <v>15</v>
      </c>
    </row>
    <row r="127" spans="2:9" x14ac:dyDescent="0.25">
      <c r="B127" t="s">
        <v>60</v>
      </c>
      <c r="C127">
        <v>8</v>
      </c>
      <c r="E127">
        <v>4</v>
      </c>
      <c r="I127">
        <f t="shared" si="3"/>
        <v>12</v>
      </c>
    </row>
    <row r="128" spans="2:9" x14ac:dyDescent="0.25">
      <c r="B128" t="s">
        <v>242</v>
      </c>
      <c r="E128">
        <v>9</v>
      </c>
      <c r="I128">
        <f t="shared" si="3"/>
        <v>9</v>
      </c>
    </row>
    <row r="129" spans="2:9" x14ac:dyDescent="0.25">
      <c r="B129" t="s">
        <v>239</v>
      </c>
      <c r="E129">
        <v>5</v>
      </c>
      <c r="H129">
        <v>4</v>
      </c>
      <c r="I129">
        <f t="shared" si="3"/>
        <v>9</v>
      </c>
    </row>
    <row r="130" spans="2:9" x14ac:dyDescent="0.25">
      <c r="B130" t="s">
        <v>274</v>
      </c>
      <c r="H130">
        <v>9</v>
      </c>
      <c r="I130">
        <f t="shared" si="3"/>
        <v>9</v>
      </c>
    </row>
    <row r="131" spans="2:9" x14ac:dyDescent="0.25">
      <c r="B131" t="s">
        <v>173</v>
      </c>
      <c r="D131">
        <v>8</v>
      </c>
      <c r="I131">
        <f t="shared" si="3"/>
        <v>8</v>
      </c>
    </row>
    <row r="132" spans="2:9" x14ac:dyDescent="0.25">
      <c r="B132" t="s">
        <v>236</v>
      </c>
      <c r="E132">
        <v>8</v>
      </c>
      <c r="I132">
        <f t="shared" si="3"/>
        <v>8</v>
      </c>
    </row>
    <row r="133" spans="2:9" x14ac:dyDescent="0.25">
      <c r="B133" t="s">
        <v>249</v>
      </c>
      <c r="F133">
        <v>4</v>
      </c>
      <c r="H133">
        <v>3</v>
      </c>
      <c r="I133">
        <f t="shared" si="3"/>
        <v>7</v>
      </c>
    </row>
    <row r="134" spans="2:9" x14ac:dyDescent="0.25">
      <c r="B134" t="s">
        <v>196</v>
      </c>
      <c r="D134">
        <v>6</v>
      </c>
      <c r="I134">
        <f t="shared" si="3"/>
        <v>6</v>
      </c>
    </row>
    <row r="135" spans="2:9" x14ac:dyDescent="0.25">
      <c r="B135" t="s">
        <v>177</v>
      </c>
      <c r="D135">
        <v>5</v>
      </c>
      <c r="I135">
        <f t="shared" si="3"/>
        <v>5</v>
      </c>
    </row>
    <row r="136" spans="2:9" x14ac:dyDescent="0.25">
      <c r="B136" t="s">
        <v>178</v>
      </c>
      <c r="D136">
        <v>4</v>
      </c>
      <c r="I136">
        <f t="shared" si="3"/>
        <v>4</v>
      </c>
    </row>
    <row r="137" spans="2:9" x14ac:dyDescent="0.25">
      <c r="B137" t="s">
        <v>240</v>
      </c>
      <c r="E137">
        <v>3</v>
      </c>
      <c r="I137">
        <f t="shared" si="3"/>
        <v>3</v>
      </c>
    </row>
    <row r="138" spans="2:9" x14ac:dyDescent="0.25">
      <c r="B138" t="s">
        <v>247</v>
      </c>
      <c r="F138">
        <v>3</v>
      </c>
      <c r="I138">
        <f t="shared" si="3"/>
        <v>3</v>
      </c>
    </row>
    <row r="140" spans="2:9" ht="18.75" x14ac:dyDescent="0.3">
      <c r="B140" s="4" t="s">
        <v>113</v>
      </c>
    </row>
    <row r="142" spans="2:9" x14ac:dyDescent="0.25">
      <c r="B142" t="s">
        <v>49</v>
      </c>
      <c r="C142">
        <v>10</v>
      </c>
      <c r="D142">
        <v>9</v>
      </c>
      <c r="E142">
        <v>10</v>
      </c>
      <c r="F142">
        <v>10</v>
      </c>
      <c r="G142">
        <v>10</v>
      </c>
      <c r="H142">
        <v>10</v>
      </c>
      <c r="I142">
        <f t="shared" ref="I142:I157" si="4">SUM(C142:H142)</f>
        <v>59</v>
      </c>
    </row>
    <row r="143" spans="2:9" x14ac:dyDescent="0.25">
      <c r="B143" t="s">
        <v>182</v>
      </c>
      <c r="D143">
        <v>8</v>
      </c>
      <c r="E143">
        <v>8</v>
      </c>
      <c r="F143">
        <v>9</v>
      </c>
      <c r="G143">
        <v>9</v>
      </c>
      <c r="H143">
        <v>9</v>
      </c>
      <c r="I143">
        <f t="shared" si="4"/>
        <v>43</v>
      </c>
    </row>
    <row r="144" spans="2:9" x14ac:dyDescent="0.25">
      <c r="B144" t="s">
        <v>61</v>
      </c>
      <c r="C144">
        <v>9</v>
      </c>
      <c r="D144">
        <v>5</v>
      </c>
      <c r="E144">
        <v>4</v>
      </c>
      <c r="F144">
        <v>7</v>
      </c>
      <c r="H144">
        <v>7</v>
      </c>
      <c r="I144">
        <f t="shared" si="4"/>
        <v>32</v>
      </c>
    </row>
    <row r="145" spans="2:9" x14ac:dyDescent="0.25">
      <c r="B145" t="s">
        <v>175</v>
      </c>
      <c r="D145">
        <v>7</v>
      </c>
      <c r="F145">
        <v>5</v>
      </c>
      <c r="G145">
        <v>8</v>
      </c>
      <c r="H145">
        <v>8</v>
      </c>
      <c r="I145">
        <f t="shared" si="4"/>
        <v>28</v>
      </c>
    </row>
    <row r="146" spans="2:9" x14ac:dyDescent="0.25">
      <c r="B146" t="s">
        <v>58</v>
      </c>
      <c r="C146">
        <v>6</v>
      </c>
      <c r="E146">
        <v>2</v>
      </c>
      <c r="G146">
        <v>7</v>
      </c>
      <c r="H146">
        <v>6</v>
      </c>
      <c r="I146">
        <f t="shared" si="4"/>
        <v>21</v>
      </c>
    </row>
    <row r="147" spans="2:9" x14ac:dyDescent="0.25">
      <c r="B147" t="s">
        <v>13</v>
      </c>
      <c r="C147">
        <v>8</v>
      </c>
      <c r="D147">
        <v>6</v>
      </c>
      <c r="E147">
        <v>6</v>
      </c>
      <c r="I147">
        <f t="shared" si="4"/>
        <v>20</v>
      </c>
    </row>
    <row r="148" spans="2:9" x14ac:dyDescent="0.25">
      <c r="B148" t="s">
        <v>235</v>
      </c>
      <c r="E148">
        <v>7</v>
      </c>
      <c r="F148">
        <v>8</v>
      </c>
      <c r="I148">
        <f t="shared" si="4"/>
        <v>15</v>
      </c>
    </row>
    <row r="149" spans="2:9" x14ac:dyDescent="0.25">
      <c r="B149" t="s">
        <v>181</v>
      </c>
      <c r="D149">
        <v>10</v>
      </c>
      <c r="I149">
        <f t="shared" si="4"/>
        <v>10</v>
      </c>
    </row>
    <row r="150" spans="2:9" x14ac:dyDescent="0.25">
      <c r="B150" t="s">
        <v>15</v>
      </c>
      <c r="C150">
        <v>7</v>
      </c>
      <c r="E150">
        <v>3</v>
      </c>
      <c r="I150">
        <f t="shared" si="4"/>
        <v>10</v>
      </c>
    </row>
    <row r="151" spans="2:9" x14ac:dyDescent="0.25">
      <c r="B151" t="s">
        <v>234</v>
      </c>
      <c r="E151">
        <v>9</v>
      </c>
      <c r="I151">
        <f t="shared" si="4"/>
        <v>9</v>
      </c>
    </row>
    <row r="152" spans="2:9" x14ac:dyDescent="0.25">
      <c r="B152" t="s">
        <v>179</v>
      </c>
      <c r="D152">
        <v>3</v>
      </c>
      <c r="F152">
        <v>4</v>
      </c>
      <c r="I152">
        <f t="shared" si="4"/>
        <v>7</v>
      </c>
    </row>
    <row r="153" spans="2:9" x14ac:dyDescent="0.25">
      <c r="B153" t="s">
        <v>248</v>
      </c>
      <c r="F153">
        <v>6</v>
      </c>
      <c r="I153">
        <f t="shared" si="4"/>
        <v>6</v>
      </c>
    </row>
    <row r="154" spans="2:9" x14ac:dyDescent="0.25">
      <c r="B154" t="s">
        <v>37</v>
      </c>
      <c r="C154">
        <v>5</v>
      </c>
      <c r="I154">
        <f t="shared" si="4"/>
        <v>5</v>
      </c>
    </row>
    <row r="155" spans="2:9" x14ac:dyDescent="0.25">
      <c r="B155" t="s">
        <v>237</v>
      </c>
      <c r="E155">
        <v>5</v>
      </c>
      <c r="I155">
        <f t="shared" si="4"/>
        <v>5</v>
      </c>
    </row>
    <row r="156" spans="2:9" x14ac:dyDescent="0.25">
      <c r="B156" t="s">
        <v>176</v>
      </c>
      <c r="D156">
        <v>4</v>
      </c>
      <c r="I156">
        <f t="shared" si="4"/>
        <v>4</v>
      </c>
    </row>
    <row r="157" spans="2:9" x14ac:dyDescent="0.25">
      <c r="B157" t="s">
        <v>180</v>
      </c>
      <c r="D157">
        <v>2</v>
      </c>
      <c r="I157">
        <f t="shared" si="4"/>
        <v>2</v>
      </c>
    </row>
    <row r="162" spans="2:9" ht="18.75" x14ac:dyDescent="0.3">
      <c r="B162" s="4" t="s">
        <v>111</v>
      </c>
    </row>
    <row r="164" spans="2:9" x14ac:dyDescent="0.25">
      <c r="B164" t="s">
        <v>28</v>
      </c>
      <c r="C164">
        <v>7</v>
      </c>
      <c r="D164">
        <v>7</v>
      </c>
      <c r="E164">
        <v>6</v>
      </c>
      <c r="F164">
        <v>8</v>
      </c>
      <c r="G164">
        <v>10</v>
      </c>
      <c r="H164">
        <v>9</v>
      </c>
      <c r="I164">
        <f t="shared" ref="I164:I187" si="5">SUM(C164:H164)</f>
        <v>47</v>
      </c>
    </row>
    <row r="165" spans="2:9" x14ac:dyDescent="0.25">
      <c r="B165" t="s">
        <v>10</v>
      </c>
      <c r="C165">
        <v>10</v>
      </c>
      <c r="D165">
        <v>10</v>
      </c>
      <c r="F165">
        <v>10</v>
      </c>
      <c r="H165">
        <v>10</v>
      </c>
      <c r="I165">
        <f t="shared" si="5"/>
        <v>40</v>
      </c>
    </row>
    <row r="166" spans="2:9" x14ac:dyDescent="0.25">
      <c r="B166" t="s">
        <v>31</v>
      </c>
      <c r="C166">
        <v>6</v>
      </c>
      <c r="D166">
        <v>6</v>
      </c>
      <c r="E166">
        <v>7</v>
      </c>
      <c r="F166">
        <v>9</v>
      </c>
      <c r="H166">
        <v>8</v>
      </c>
      <c r="I166">
        <f t="shared" si="5"/>
        <v>36</v>
      </c>
    </row>
    <row r="167" spans="2:9" x14ac:dyDescent="0.25">
      <c r="B167" t="s">
        <v>52</v>
      </c>
      <c r="C167">
        <v>8</v>
      </c>
      <c r="D167">
        <v>8</v>
      </c>
      <c r="E167">
        <v>8</v>
      </c>
      <c r="I167">
        <f t="shared" si="5"/>
        <v>24</v>
      </c>
    </row>
    <row r="168" spans="2:9" x14ac:dyDescent="0.25">
      <c r="B168" t="s">
        <v>170</v>
      </c>
      <c r="D168">
        <v>2</v>
      </c>
      <c r="E168">
        <v>2</v>
      </c>
      <c r="F168">
        <v>7</v>
      </c>
      <c r="G168">
        <v>8</v>
      </c>
      <c r="H168">
        <v>5</v>
      </c>
      <c r="I168">
        <f t="shared" si="5"/>
        <v>24</v>
      </c>
    </row>
    <row r="169" spans="2:9" x14ac:dyDescent="0.25">
      <c r="B169" t="s">
        <v>20</v>
      </c>
      <c r="C169">
        <v>3</v>
      </c>
      <c r="D169">
        <v>4</v>
      </c>
      <c r="E169">
        <v>1</v>
      </c>
      <c r="F169">
        <v>5</v>
      </c>
      <c r="G169">
        <v>9</v>
      </c>
      <c r="I169">
        <f t="shared" si="5"/>
        <v>22</v>
      </c>
    </row>
    <row r="170" spans="2:9" x14ac:dyDescent="0.25">
      <c r="B170" t="s">
        <v>7</v>
      </c>
      <c r="C170">
        <v>9</v>
      </c>
      <c r="D170">
        <v>9</v>
      </c>
      <c r="I170">
        <f t="shared" si="5"/>
        <v>18</v>
      </c>
    </row>
    <row r="171" spans="2:9" x14ac:dyDescent="0.25">
      <c r="B171" t="s">
        <v>228</v>
      </c>
      <c r="E171">
        <v>1</v>
      </c>
      <c r="F171">
        <v>6</v>
      </c>
      <c r="H171">
        <v>7</v>
      </c>
      <c r="I171">
        <f t="shared" si="5"/>
        <v>14</v>
      </c>
    </row>
    <row r="172" spans="2:9" x14ac:dyDescent="0.25">
      <c r="B172" t="s">
        <v>25</v>
      </c>
      <c r="C172">
        <v>4</v>
      </c>
      <c r="F172">
        <v>4</v>
      </c>
      <c r="H172">
        <v>4</v>
      </c>
      <c r="I172">
        <f t="shared" si="5"/>
        <v>12</v>
      </c>
    </row>
    <row r="173" spans="2:9" x14ac:dyDescent="0.25">
      <c r="B173" t="s">
        <v>195</v>
      </c>
      <c r="C173">
        <v>5</v>
      </c>
      <c r="D173">
        <v>5</v>
      </c>
      <c r="I173">
        <f t="shared" si="5"/>
        <v>10</v>
      </c>
    </row>
    <row r="174" spans="2:9" x14ac:dyDescent="0.25">
      <c r="B174" t="s">
        <v>220</v>
      </c>
      <c r="E174">
        <v>10</v>
      </c>
      <c r="I174">
        <f t="shared" si="5"/>
        <v>10</v>
      </c>
    </row>
    <row r="175" spans="2:9" x14ac:dyDescent="0.25">
      <c r="B175" t="s">
        <v>169</v>
      </c>
      <c r="D175">
        <v>3</v>
      </c>
      <c r="E175">
        <v>1</v>
      </c>
      <c r="H175">
        <v>6</v>
      </c>
      <c r="I175">
        <f t="shared" si="5"/>
        <v>10</v>
      </c>
    </row>
    <row r="176" spans="2:9" x14ac:dyDescent="0.25">
      <c r="B176" t="s">
        <v>241</v>
      </c>
      <c r="E176">
        <v>9</v>
      </c>
      <c r="I176">
        <f t="shared" si="5"/>
        <v>9</v>
      </c>
    </row>
    <row r="177" spans="2:9" x14ac:dyDescent="0.25">
      <c r="B177" t="s">
        <v>46</v>
      </c>
      <c r="C177">
        <v>1</v>
      </c>
      <c r="D177">
        <v>1</v>
      </c>
      <c r="G177">
        <v>7</v>
      </c>
      <c r="I177">
        <f t="shared" si="5"/>
        <v>9</v>
      </c>
    </row>
    <row r="178" spans="2:9" x14ac:dyDescent="0.25">
      <c r="B178" t="s">
        <v>223</v>
      </c>
      <c r="E178">
        <v>5</v>
      </c>
      <c r="I178">
        <f t="shared" si="5"/>
        <v>5</v>
      </c>
    </row>
    <row r="179" spans="2:9" x14ac:dyDescent="0.25">
      <c r="B179" t="s">
        <v>54</v>
      </c>
      <c r="C179">
        <v>1</v>
      </c>
      <c r="D179">
        <v>1</v>
      </c>
      <c r="F179">
        <v>3</v>
      </c>
      <c r="I179">
        <f t="shared" si="5"/>
        <v>5</v>
      </c>
    </row>
    <row r="180" spans="2:9" x14ac:dyDescent="0.25">
      <c r="B180" t="s">
        <v>224</v>
      </c>
      <c r="E180">
        <v>4</v>
      </c>
      <c r="I180">
        <f t="shared" si="5"/>
        <v>4</v>
      </c>
    </row>
    <row r="181" spans="2:9" x14ac:dyDescent="0.25">
      <c r="B181" t="s">
        <v>225</v>
      </c>
      <c r="E181">
        <v>3</v>
      </c>
      <c r="I181">
        <f t="shared" si="5"/>
        <v>3</v>
      </c>
    </row>
    <row r="182" spans="2:9" x14ac:dyDescent="0.25">
      <c r="B182" t="s">
        <v>43</v>
      </c>
      <c r="C182">
        <v>2</v>
      </c>
      <c r="I182">
        <f t="shared" si="5"/>
        <v>2</v>
      </c>
    </row>
    <row r="183" spans="2:9" x14ac:dyDescent="0.25">
      <c r="B183" t="s">
        <v>171</v>
      </c>
      <c r="D183">
        <v>1</v>
      </c>
      <c r="I183">
        <f t="shared" si="5"/>
        <v>1</v>
      </c>
    </row>
    <row r="184" spans="2:9" x14ac:dyDescent="0.25">
      <c r="B184" t="s">
        <v>229</v>
      </c>
      <c r="E184">
        <v>1</v>
      </c>
      <c r="I184">
        <f t="shared" si="5"/>
        <v>1</v>
      </c>
    </row>
    <row r="185" spans="2:9" x14ac:dyDescent="0.25">
      <c r="B185" t="s">
        <v>231</v>
      </c>
      <c r="E185">
        <v>1</v>
      </c>
      <c r="I185">
        <f t="shared" si="5"/>
        <v>1</v>
      </c>
    </row>
    <row r="186" spans="2:9" x14ac:dyDescent="0.25">
      <c r="B186" t="s">
        <v>243</v>
      </c>
      <c r="E186">
        <v>1</v>
      </c>
      <c r="I186">
        <f t="shared" si="5"/>
        <v>1</v>
      </c>
    </row>
    <row r="187" spans="2:9" x14ac:dyDescent="0.25">
      <c r="B187" t="s">
        <v>232</v>
      </c>
      <c r="E187">
        <v>1</v>
      </c>
      <c r="I187">
        <f t="shared" si="5"/>
        <v>1</v>
      </c>
    </row>
  </sheetData>
  <sortState ref="B58:I91">
    <sortCondition descending="1" ref="I58:I9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Z61"/>
  <sheetViews>
    <sheetView workbookViewId="0"/>
    <sheetView workbookViewId="1">
      <selection activeCell="A12" sqref="A12"/>
    </sheetView>
  </sheetViews>
  <sheetFormatPr defaultRowHeight="15" x14ac:dyDescent="0.25"/>
  <cols>
    <col min="2" max="2" width="24.28515625" bestFit="1" customWidth="1"/>
  </cols>
  <sheetData>
    <row r="1" spans="2:26" x14ac:dyDescent="0.25">
      <c r="W1" t="s">
        <v>191</v>
      </c>
    </row>
    <row r="2" spans="2:26" x14ac:dyDescent="0.25">
      <c r="E2" t="s">
        <v>76</v>
      </c>
      <c r="F2" t="s">
        <v>78</v>
      </c>
      <c r="H2" t="s">
        <v>183</v>
      </c>
      <c r="I2" t="s">
        <v>190</v>
      </c>
      <c r="K2" t="s">
        <v>244</v>
      </c>
      <c r="L2" t="s">
        <v>190</v>
      </c>
      <c r="N2" t="s">
        <v>258</v>
      </c>
      <c r="O2" t="s">
        <v>190</v>
      </c>
      <c r="Q2" t="s">
        <v>269</v>
      </c>
      <c r="R2" t="s">
        <v>190</v>
      </c>
      <c r="T2" t="s">
        <v>275</v>
      </c>
    </row>
    <row r="3" spans="2:26" x14ac:dyDescent="0.25">
      <c r="B3" t="str">
        <f>'Október - hlaup 1'!D2</f>
        <v>Gunna og drullusokkarnir</v>
      </c>
      <c r="E3" s="2">
        <f>'Október - hlaup 1'!A2+'Október - hlaup 1'!A3+'Október - hlaup 1'!A4</f>
        <v>7.8263888888888883E-2</v>
      </c>
      <c r="F3">
        <v>5</v>
      </c>
      <c r="H3" s="3">
        <f>'Nóvember hlaup 2'!A2+'Nóvember hlaup 2'!A3+'Nóvember hlaup 2'!A4</f>
        <v>7.7523148148148147E-2</v>
      </c>
      <c r="I3">
        <v>5</v>
      </c>
      <c r="Q3" s="14">
        <f>februar!A2+februar!A4+februar!A17</f>
        <v>8.8773148148148157E-2</v>
      </c>
      <c r="R3">
        <v>5</v>
      </c>
      <c r="W3">
        <f>F3+I3+L3+O3+R3</f>
        <v>15</v>
      </c>
      <c r="Y3" t="s">
        <v>277</v>
      </c>
      <c r="Z3" t="str">
        <f>B3</f>
        <v>Gunna og drullusokkarnir</v>
      </c>
    </row>
    <row r="4" spans="2:26" x14ac:dyDescent="0.25">
      <c r="B4" t="s">
        <v>79</v>
      </c>
      <c r="Q4" s="14"/>
    </row>
    <row r="5" spans="2:26" x14ac:dyDescent="0.25">
      <c r="B5" t="s">
        <v>80</v>
      </c>
      <c r="Q5" s="14"/>
    </row>
    <row r="6" spans="2:26" x14ac:dyDescent="0.25">
      <c r="B6" t="s">
        <v>81</v>
      </c>
      <c r="Q6" s="14"/>
    </row>
    <row r="7" spans="2:26" x14ac:dyDescent="0.25">
      <c r="B7" t="s">
        <v>82</v>
      </c>
      <c r="Q7" s="14"/>
    </row>
    <row r="8" spans="2:26" x14ac:dyDescent="0.25">
      <c r="B8" t="s">
        <v>83</v>
      </c>
      <c r="Q8" s="14"/>
    </row>
    <row r="9" spans="2:26" x14ac:dyDescent="0.25">
      <c r="Q9" s="14"/>
    </row>
    <row r="10" spans="2:26" x14ac:dyDescent="0.25">
      <c r="B10" t="str">
        <f>'Október - hlaup 1'!D6</f>
        <v>Sérsveit Sonju</v>
      </c>
      <c r="E10" s="3">
        <f>'Október - hlaup 1'!A6+'Október - hlaup 1'!A11+'Október - hlaup 1'!A12</f>
        <v>9.3449074074074073E-2</v>
      </c>
      <c r="F10">
        <v>3</v>
      </c>
      <c r="H10" s="3">
        <f>'Nóvember hlaup 2'!A11+'Nóvember hlaup 2'!A10+'Nóvember hlaup 2'!A12</f>
        <v>9.1712962962962954E-2</v>
      </c>
      <c r="I10">
        <v>4</v>
      </c>
      <c r="K10" s="3">
        <f>gamlárshlaup!A8+gamlárshlaup!A10+gamlárshlaup!A11</f>
        <v>9.5636574074074082E-2</v>
      </c>
      <c r="L10">
        <v>5</v>
      </c>
      <c r="N10" s="3">
        <f>janúar!A5+janúar!A6+janúar!A7</f>
        <v>9.3796296296296294E-2</v>
      </c>
      <c r="O10">
        <v>5</v>
      </c>
      <c r="Q10" s="14">
        <f>februar!A7+februar!A10+februar!A11</f>
        <v>9.4687499999999994E-2</v>
      </c>
      <c r="R10">
        <v>4</v>
      </c>
      <c r="T10" s="14">
        <f>Mars!A5+Mars!A9+Mars!A10</f>
        <v>9.0370370370370365E-2</v>
      </c>
      <c r="U10">
        <v>5</v>
      </c>
      <c r="W10">
        <f>F10+I10+L10+O10+R10+U10</f>
        <v>26</v>
      </c>
      <c r="Y10" t="s">
        <v>276</v>
      </c>
      <c r="Z10" t="str">
        <f>B10</f>
        <v>Sérsveit Sonju</v>
      </c>
    </row>
    <row r="11" spans="2:26" x14ac:dyDescent="0.25">
      <c r="B11" t="s">
        <v>84</v>
      </c>
      <c r="Q11" s="14"/>
    </row>
    <row r="12" spans="2:26" x14ac:dyDescent="0.25">
      <c r="B12" t="s">
        <v>85</v>
      </c>
      <c r="Q12" s="14"/>
    </row>
    <row r="13" spans="2:26" x14ac:dyDescent="0.25">
      <c r="B13" t="s">
        <v>86</v>
      </c>
      <c r="Q13" s="14"/>
    </row>
    <row r="14" spans="2:26" x14ac:dyDescent="0.25">
      <c r="B14" t="s">
        <v>87</v>
      </c>
      <c r="Q14" s="14"/>
    </row>
    <row r="15" spans="2:26" x14ac:dyDescent="0.25">
      <c r="Q15" s="14"/>
    </row>
    <row r="16" spans="2:26" x14ac:dyDescent="0.25">
      <c r="Q16" s="14"/>
    </row>
    <row r="17" spans="2:26" x14ac:dyDescent="0.25">
      <c r="B17" t="str">
        <f>'Október - hlaup 1'!D7</f>
        <v>UFA</v>
      </c>
      <c r="E17" s="3">
        <f>'Október - hlaup 1'!A7+'Október - hlaup 1'!A8+'Október - hlaup 1'!A9</f>
        <v>9.1574074074074086E-2</v>
      </c>
      <c r="F17">
        <v>4</v>
      </c>
      <c r="Q17" s="14"/>
      <c r="W17">
        <f>F17+I17+L17+O17+R17</f>
        <v>4</v>
      </c>
    </row>
    <row r="18" spans="2:26" x14ac:dyDescent="0.25">
      <c r="B18" t="s">
        <v>88</v>
      </c>
      <c r="Q18" s="14"/>
    </row>
    <row r="19" spans="2:26" x14ac:dyDescent="0.25">
      <c r="B19" t="s">
        <v>89</v>
      </c>
      <c r="Q19" s="14"/>
    </row>
    <row r="20" spans="2:26" x14ac:dyDescent="0.25">
      <c r="B20" t="s">
        <v>90</v>
      </c>
      <c r="Q20" s="14"/>
    </row>
    <row r="21" spans="2:26" x14ac:dyDescent="0.25">
      <c r="Q21" s="14"/>
    </row>
    <row r="22" spans="2:26" x14ac:dyDescent="0.25">
      <c r="Q22" s="14"/>
    </row>
    <row r="23" spans="2:26" x14ac:dyDescent="0.25">
      <c r="Q23" s="14"/>
    </row>
    <row r="24" spans="2:26" x14ac:dyDescent="0.25">
      <c r="B24" t="str">
        <f>'Október - hlaup 1'!D13</f>
        <v>Axel og aumingjarnir</v>
      </c>
      <c r="E24" s="3">
        <f>'Október - hlaup 1'!A13+'Október - hlaup 1'!A14+'Október - hlaup 1'!A18</f>
        <v>9.7638888888888886E-2</v>
      </c>
      <c r="F24">
        <v>2</v>
      </c>
      <c r="H24" s="3">
        <f>'Nóvember hlaup 2'!A13+'Nóvember hlaup 2'!A17+'Nóvember hlaup 2'!A20</f>
        <v>9.7569444444444459E-2</v>
      </c>
      <c r="I24">
        <v>2</v>
      </c>
      <c r="Q24" s="14">
        <f>februar!A15+februar!A14+februar!A9</f>
        <v>9.9618055555555543E-2</v>
      </c>
      <c r="R24">
        <v>3</v>
      </c>
      <c r="W24">
        <f>F24+I24+L24+O24+R24+U24</f>
        <v>7</v>
      </c>
    </row>
    <row r="25" spans="2:26" x14ac:dyDescent="0.25">
      <c r="B25" t="s">
        <v>91</v>
      </c>
      <c r="Q25" s="14"/>
    </row>
    <row r="26" spans="2:26" x14ac:dyDescent="0.25">
      <c r="B26" t="s">
        <v>92</v>
      </c>
      <c r="Q26" s="14"/>
    </row>
    <row r="27" spans="2:26" x14ac:dyDescent="0.25">
      <c r="B27" t="s">
        <v>93</v>
      </c>
      <c r="Q27" s="14"/>
    </row>
    <row r="28" spans="2:26" x14ac:dyDescent="0.25">
      <c r="B28" t="s">
        <v>94</v>
      </c>
      <c r="Q28" s="14"/>
    </row>
    <row r="29" spans="2:26" x14ac:dyDescent="0.25">
      <c r="B29" t="s">
        <v>245</v>
      </c>
      <c r="Q29" s="14"/>
    </row>
    <row r="30" spans="2:26" x14ac:dyDescent="0.25">
      <c r="Q30" s="14"/>
    </row>
    <row r="31" spans="2:26" x14ac:dyDescent="0.25">
      <c r="B31" t="str">
        <f>'Október - hlaup 1'!D15</f>
        <v>Fiskikóngarnir</v>
      </c>
      <c r="E31" s="3">
        <f>'Október - hlaup 1'!A15+'Október - hlaup 1'!A17+'Október - hlaup 1'!A20</f>
        <v>9.9571759259259249E-2</v>
      </c>
      <c r="F31">
        <v>1</v>
      </c>
      <c r="H31" s="3">
        <f>'Nóvember hlaup 2'!A7+'Nóvember hlaup 2'!A14+'Nóvember hlaup 2'!A18</f>
        <v>9.476851851851853E-2</v>
      </c>
      <c r="I31">
        <v>3</v>
      </c>
      <c r="K31" s="3">
        <f>gamlárshlaup!A9+gamlárshlaup!A13+gamlárshlaup!A7</f>
        <v>9.6099537037037025E-2</v>
      </c>
      <c r="L31">
        <v>4</v>
      </c>
      <c r="Q31" s="14">
        <f>februar!A24+februar!A13+februar!A6</f>
        <v>0.10940972222222223</v>
      </c>
      <c r="R31">
        <v>1</v>
      </c>
      <c r="T31" s="14">
        <f>Mars!A6+Mars!A12+Mars!A25</f>
        <v>9.6354166666666657E-2</v>
      </c>
      <c r="U31">
        <v>4</v>
      </c>
      <c r="W31">
        <f>F31+I31+L31+O31+R31+U31</f>
        <v>13</v>
      </c>
      <c r="Y31" t="s">
        <v>278</v>
      </c>
      <c r="Z31" t="str">
        <f>B31</f>
        <v>Fiskikóngarnir</v>
      </c>
    </row>
    <row r="32" spans="2:26" x14ac:dyDescent="0.25">
      <c r="B32" t="s">
        <v>95</v>
      </c>
      <c r="Q32" s="14"/>
    </row>
    <row r="33" spans="2:23" x14ac:dyDescent="0.25">
      <c r="B33" t="s">
        <v>96</v>
      </c>
      <c r="Q33" s="14"/>
    </row>
    <row r="34" spans="2:23" x14ac:dyDescent="0.25">
      <c r="B34" t="s">
        <v>97</v>
      </c>
      <c r="Q34" s="14"/>
    </row>
    <row r="35" spans="2:23" x14ac:dyDescent="0.25">
      <c r="B35" t="s">
        <v>98</v>
      </c>
      <c r="Q35" s="14"/>
    </row>
    <row r="36" spans="2:23" x14ac:dyDescent="0.25">
      <c r="B36" t="s">
        <v>185</v>
      </c>
      <c r="Q36" s="14"/>
    </row>
    <row r="37" spans="2:23" x14ac:dyDescent="0.25">
      <c r="Q37" s="14"/>
    </row>
    <row r="38" spans="2:23" x14ac:dyDescent="0.25">
      <c r="B38" t="str">
        <f>'Október - hlaup 1'!D19</f>
        <v>Eyrarskokk hreinar meyjar</v>
      </c>
      <c r="E38" s="3">
        <f>'Október - hlaup 1'!A19+'Október - hlaup 1'!A25+'Október - hlaup 1'!A28</f>
        <v>0.1114236111111111</v>
      </c>
      <c r="F38">
        <v>1</v>
      </c>
      <c r="K38" s="3">
        <f>gamlárshlaup!A42+gamlárshlaup!A38+gamlárshlaup!A35</f>
        <v>0.12083333333333335</v>
      </c>
      <c r="L38">
        <v>3</v>
      </c>
      <c r="Q38" s="14"/>
      <c r="T38" s="3">
        <f>Mars!A21+Mars!A30+Mars!A31</f>
        <v>0.10907407407407407</v>
      </c>
      <c r="U38">
        <v>2</v>
      </c>
      <c r="W38">
        <f>F38+I38+L38+O38+R38+U38</f>
        <v>6</v>
      </c>
    </row>
    <row r="39" spans="2:23" x14ac:dyDescent="0.25">
      <c r="B39" t="s">
        <v>99</v>
      </c>
      <c r="Q39" s="14"/>
    </row>
    <row r="40" spans="2:23" x14ac:dyDescent="0.25">
      <c r="B40" t="s">
        <v>100</v>
      </c>
      <c r="Q40" s="14"/>
    </row>
    <row r="41" spans="2:23" x14ac:dyDescent="0.25">
      <c r="B41" t="s">
        <v>101</v>
      </c>
      <c r="Q41" s="14"/>
    </row>
    <row r="42" spans="2:23" x14ac:dyDescent="0.25">
      <c r="B42" t="s">
        <v>102</v>
      </c>
      <c r="Q42" s="14"/>
    </row>
    <row r="43" spans="2:23" x14ac:dyDescent="0.25">
      <c r="Q43" s="14"/>
    </row>
    <row r="44" spans="2:23" x14ac:dyDescent="0.25">
      <c r="Q44" s="14"/>
    </row>
    <row r="45" spans="2:23" x14ac:dyDescent="0.25">
      <c r="B45" t="str">
        <f>'Október - hlaup 1'!D22</f>
        <v>Pungarnir</v>
      </c>
      <c r="E45" s="3">
        <f>'Október - hlaup 1'!A22+'Október - hlaup 1'!A23+'Október - hlaup 1'!A24</f>
        <v>0.10975694444444445</v>
      </c>
      <c r="F45">
        <v>1</v>
      </c>
      <c r="Q45" s="14"/>
      <c r="W45">
        <f>F45+I45+L45</f>
        <v>1</v>
      </c>
    </row>
    <row r="46" spans="2:23" x14ac:dyDescent="0.25">
      <c r="B46" t="s">
        <v>103</v>
      </c>
      <c r="Q46" s="14"/>
    </row>
    <row r="47" spans="2:23" x14ac:dyDescent="0.25">
      <c r="B47" t="s">
        <v>104</v>
      </c>
      <c r="Q47" s="14"/>
    </row>
    <row r="48" spans="2:23" x14ac:dyDescent="0.25">
      <c r="B48" t="s">
        <v>105</v>
      </c>
      <c r="Q48" s="14"/>
    </row>
    <row r="49" spans="2:23" x14ac:dyDescent="0.25">
      <c r="Q49" s="14"/>
    </row>
    <row r="50" spans="2:23" x14ac:dyDescent="0.25">
      <c r="Q50" s="14"/>
    </row>
    <row r="51" spans="2:23" x14ac:dyDescent="0.25">
      <c r="Q51" s="14"/>
    </row>
    <row r="52" spans="2:23" x14ac:dyDescent="0.25">
      <c r="B52" t="s">
        <v>186</v>
      </c>
      <c r="H52" s="3">
        <f>'Nóvember hlaup 2'!A26+'Nóvember hlaup 2'!A24+'Nóvember hlaup 2'!A37</f>
        <v>0.1146875</v>
      </c>
      <c r="I52">
        <v>1</v>
      </c>
      <c r="Q52" s="14"/>
      <c r="W52">
        <f>F52+I52+L52+O52+R52</f>
        <v>1</v>
      </c>
    </row>
    <row r="53" spans="2:23" x14ac:dyDescent="0.25">
      <c r="B53" t="s">
        <v>187</v>
      </c>
      <c r="Q53" s="14"/>
    </row>
    <row r="54" spans="2:23" x14ac:dyDescent="0.25">
      <c r="B54" t="s">
        <v>188</v>
      </c>
      <c r="Q54" s="14"/>
    </row>
    <row r="55" spans="2:23" x14ac:dyDescent="0.25">
      <c r="B55" t="s">
        <v>189</v>
      </c>
      <c r="Q55" s="14"/>
    </row>
    <row r="56" spans="2:23" x14ac:dyDescent="0.25">
      <c r="Q56" s="14"/>
    </row>
    <row r="57" spans="2:23" x14ac:dyDescent="0.25">
      <c r="Q57" s="14"/>
    </row>
    <row r="58" spans="2:23" x14ac:dyDescent="0.25">
      <c r="B58" t="s">
        <v>264</v>
      </c>
      <c r="N58" s="3">
        <f>janúar!A3+janúar!A13+janúar!A19</f>
        <v>0.10006944444444443</v>
      </c>
      <c r="O58">
        <v>4</v>
      </c>
      <c r="Q58" s="14">
        <f>februar!A20+februar!A19+februar!A5</f>
        <v>0.10199074074074074</v>
      </c>
      <c r="R58">
        <v>2</v>
      </c>
      <c r="T58" s="14">
        <f>Mars!A8+Mars!A22+Mars!A23</f>
        <v>9.7546296296296298E-2</v>
      </c>
      <c r="U58">
        <v>3</v>
      </c>
      <c r="W58">
        <f>F58+I58+L58+O58+R58+U58</f>
        <v>9</v>
      </c>
    </row>
    <row r="59" spans="2:23" x14ac:dyDescent="0.25">
      <c r="B59" t="s">
        <v>265</v>
      </c>
      <c r="Q59" s="14"/>
    </row>
    <row r="60" spans="2:23" x14ac:dyDescent="0.25">
      <c r="B60" t="s">
        <v>266</v>
      </c>
      <c r="Q60" s="14"/>
    </row>
    <row r="61" spans="2:23" x14ac:dyDescent="0.25">
      <c r="B61" t="s">
        <v>267</v>
      </c>
      <c r="Q61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Október - hlaup 1</vt:lpstr>
      <vt:lpstr>Nóvember hlaup 2</vt:lpstr>
      <vt:lpstr>gamlárshlaup</vt:lpstr>
      <vt:lpstr>janúar</vt:lpstr>
      <vt:lpstr>februar</vt:lpstr>
      <vt:lpstr>Mars</vt:lpstr>
      <vt:lpstr>Stigakeppni karlar og konur</vt:lpstr>
      <vt:lpstr>Stigakeppni lið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Notandi</dc:creator>
  <cp:lastModifiedBy>Notandi</cp:lastModifiedBy>
  <dcterms:created xsi:type="dcterms:W3CDTF">2013-10-29T17:30:12Z</dcterms:created>
  <dcterms:modified xsi:type="dcterms:W3CDTF">2014-03-30T20:55:22Z</dcterms:modified>
</cp:coreProperties>
</file>